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ystemsalbania-my.sharepoint.com/personal/blerina_kota_s-systems_al/Documents/Desktop/Raport/Pasqyra financiare/2025/QKB/"/>
    </mc:Choice>
  </mc:AlternateContent>
  <xr:revisionPtr revIDLastSave="69" documentId="8_{33449698-B453-4DA1-BB5D-FA9113CA5941}" xr6:coauthVersionLast="47" xr6:coauthVersionMax="47" xr10:uidLastSave="{6844F433-262D-4FE6-9EA3-E15B5AC1CCBC}"/>
  <bookViews>
    <workbookView xWindow="28680" yWindow="-120" windowWidth="29040" windowHeight="15840" xr2:uid="{35EC9B1F-EC5D-4347-B7C5-AF02ED3D5AC0}"/>
  </bookViews>
  <sheets>
    <sheet name="Pasqyra e Perform. (natyra)" sheetId="2" r:id="rId1"/>
  </sheet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gdfg" hidden="1">#REF!</definedName>
    <definedName name="gl">#REF!</definedName>
    <definedName name="GLNew23">#REF!</definedName>
    <definedName name="Llog.S7">#REF!</definedName>
    <definedName name="_xlnm.Print_Area" localSheetId="0">'Pasqyra e Perform. (natyra)'!$A$1:$D$62</definedName>
    <definedName name="sasd" hidden="1">#REF!</definedName>
    <definedName name="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2" l="1"/>
  <c r="B44" i="2"/>
  <c r="B47" i="2" s="1"/>
  <c r="B10" i="2" l="1"/>
  <c r="B39" i="2"/>
  <c r="B27" i="2" l="1"/>
  <c r="B26" i="2"/>
  <c r="B23" i="2"/>
  <c r="B22" i="2"/>
  <c r="B20" i="2"/>
  <c r="B33" i="2"/>
  <c r="D10" i="2"/>
  <c r="B42" i="2" l="1"/>
  <c r="B57" i="2" s="1"/>
  <c r="D55" i="2"/>
  <c r="B55" i="2"/>
  <c r="D42" i="2"/>
  <c r="D57" i="2" l="1"/>
</calcChain>
</file>

<file path=xl/sharedStrings.xml><?xml version="1.0" encoding="utf-8"?>
<sst xmlns="http://schemas.openxmlformats.org/spreadsheetml/2006/main" count="59" uniqueCount="57">
  <si>
    <t>S-SYSTEMS SHA</t>
  </si>
  <si>
    <t>NIPT K81317008R</t>
  </si>
  <si>
    <r>
      <t xml:space="preserve">Pasqyra e Performances </t>
    </r>
    <r>
      <rPr>
        <b/>
        <i/>
        <sz val="11"/>
        <color theme="1"/>
        <rFont val="Times New Roman"/>
        <family val="1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</si>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</sst>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.00000;\-#,##0.00000"/>
    <numFmt numFmtId="167" formatCode="#,##0.000000000000000;\-#,##0.000000000000000"/>
    <numFmt numFmtId="168" formatCode="_-* #,##0_-;\-* #,##0_-;_-* &quot;-&quot;??_-;_-@_-"/>
  </numFmts>
  <fonts count="19" x14ac:knownFonts="1">
    <font>
      <sz val="11"/>
      <color theme="1"/>
      <name val="Aptos Narrow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ahoma"/>
      <family val="2"/>
      <charset val="238"/>
    </font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164" fontId="9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6" fillId="0" borderId="0"/>
    <xf numFmtId="43" fontId="17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/>
    <xf numFmtId="3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wrapText="1"/>
    </xf>
    <xf numFmtId="37" fontId="3" fillId="0" borderId="0" xfId="2" applyNumberFormat="1" applyFont="1" applyFill="1" applyBorder="1" applyAlignment="1" applyProtection="1">
      <alignment horizontal="right" wrapText="1"/>
    </xf>
    <xf numFmtId="37" fontId="5" fillId="0" borderId="0" xfId="1" applyNumberFormat="1" applyFont="1" applyAlignment="1">
      <alignment horizontal="right"/>
    </xf>
    <xf numFmtId="37" fontId="3" fillId="0" borderId="0" xfId="1" applyNumberFormat="1" applyFont="1"/>
    <xf numFmtId="0" fontId="10" fillId="0" borderId="0" xfId="1" applyFont="1" applyAlignment="1">
      <alignment horizontal="left" wrapText="1" indent="2"/>
    </xf>
    <xf numFmtId="0" fontId="8" fillId="3" borderId="0" xfId="1" applyFont="1" applyFill="1" applyAlignment="1">
      <alignment wrapText="1"/>
    </xf>
    <xf numFmtId="37" fontId="2" fillId="0" borderId="0" xfId="1" applyNumberFormat="1" applyFont="1" applyAlignment="1">
      <alignment horizontal="right"/>
    </xf>
    <xf numFmtId="0" fontId="8" fillId="0" borderId="2" xfId="1" applyFont="1" applyBorder="1" applyAlignment="1">
      <alignment wrapText="1"/>
    </xf>
    <xf numFmtId="0" fontId="8" fillId="0" borderId="0" xfId="3" applyFont="1" applyAlignment="1">
      <alignment wrapText="1"/>
    </xf>
    <xf numFmtId="0" fontId="6" fillId="0" borderId="0" xfId="4" applyFont="1" applyAlignment="1">
      <alignment horizontal="center"/>
    </xf>
    <xf numFmtId="0" fontId="10" fillId="3" borderId="0" xfId="1" applyFont="1" applyFill="1" applyAlignment="1">
      <alignment horizontal="left" wrapText="1" indent="2"/>
    </xf>
    <xf numFmtId="165" fontId="3" fillId="0" borderId="0" xfId="2" applyNumberFormat="1" applyFont="1" applyFill="1" applyBorder="1" applyAlignment="1" applyProtection="1"/>
    <xf numFmtId="0" fontId="3" fillId="0" borderId="0" xfId="3" applyFont="1" applyAlignment="1">
      <alignment wrapText="1"/>
    </xf>
    <xf numFmtId="0" fontId="11" fillId="0" borderId="0" xfId="3" applyFont="1" applyAlignment="1">
      <alignment wrapText="1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vertical="center"/>
    </xf>
    <xf numFmtId="0" fontId="12" fillId="0" borderId="0" xfId="5" applyFont="1" applyAlignment="1">
      <alignment vertical="center"/>
    </xf>
    <xf numFmtId="0" fontId="12" fillId="0" borderId="0" xfId="6" applyFont="1"/>
    <xf numFmtId="0" fontId="12" fillId="0" borderId="0" xfId="6" applyFont="1" applyAlignment="1">
      <alignment horizontal="center"/>
    </xf>
    <xf numFmtId="166" fontId="3" fillId="0" borderId="0" xfId="1" applyNumberFormat="1" applyFont="1"/>
    <xf numFmtId="167" fontId="3" fillId="0" borderId="0" xfId="1" applyNumberFormat="1" applyFont="1"/>
    <xf numFmtId="168" fontId="2" fillId="0" borderId="1" xfId="7" applyNumberFormat="1" applyFont="1" applyBorder="1" applyAlignment="1">
      <alignment horizontal="right"/>
    </xf>
    <xf numFmtId="168" fontId="2" fillId="0" borderId="0" xfId="7" applyNumberFormat="1" applyFont="1" applyAlignment="1">
      <alignment horizontal="right"/>
    </xf>
    <xf numFmtId="168" fontId="12" fillId="2" borderId="0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8" fontId="3" fillId="0" borderId="0" xfId="7" applyNumberFormat="1" applyFont="1" applyAlignment="1">
      <alignment horizontal="center"/>
    </xf>
    <xf numFmtId="168" fontId="3" fillId="0" borderId="0" xfId="7" applyNumberFormat="1" applyFont="1"/>
    <xf numFmtId="168" fontId="6" fillId="0" borderId="0" xfId="7" applyNumberFormat="1" applyFont="1" applyAlignment="1">
      <alignment horizontal="center" vertical="center"/>
    </xf>
    <xf numFmtId="168" fontId="5" fillId="0" borderId="0" xfId="7" applyNumberFormat="1" applyFont="1"/>
    <xf numFmtId="168" fontId="3" fillId="0" borderId="0" xfId="7" applyNumberFormat="1" applyFont="1" applyFill="1" applyBorder="1" applyAlignment="1" applyProtection="1">
      <alignment horizontal="right" wrapText="1"/>
    </xf>
    <xf numFmtId="168" fontId="18" fillId="2" borderId="0" xfId="7" applyNumberFormat="1" applyFont="1" applyFill="1" applyBorder="1" applyAlignment="1" applyProtection="1">
      <alignment horizontal="right" wrapText="1"/>
    </xf>
    <xf numFmtId="168" fontId="5" fillId="0" borderId="2" xfId="7" applyNumberFormat="1" applyFont="1" applyBorder="1" applyAlignment="1">
      <alignment horizontal="right"/>
    </xf>
    <xf numFmtId="168" fontId="6" fillId="0" borderId="1" xfId="7" applyNumberFormat="1" applyFont="1" applyBorder="1" applyAlignment="1">
      <alignment horizontal="right" vertical="center"/>
    </xf>
    <xf numFmtId="168" fontId="5" fillId="0" borderId="0" xfId="7" applyNumberFormat="1" applyFont="1" applyAlignment="1">
      <alignment horizontal="right"/>
    </xf>
    <xf numFmtId="168" fontId="2" fillId="0" borderId="2" xfId="7" applyNumberFormat="1" applyFont="1" applyBorder="1" applyAlignment="1">
      <alignment horizontal="right"/>
    </xf>
    <xf numFmtId="168" fontId="12" fillId="0" borderId="0" xfId="7" applyNumberFormat="1" applyFont="1" applyAlignment="1">
      <alignment horizontal="center"/>
    </xf>
    <xf numFmtId="168" fontId="6" fillId="0" borderId="0" xfId="7" applyNumberFormat="1" applyFont="1" applyAlignment="1">
      <alignment horizontal="right" vertical="center"/>
    </xf>
  </cellXfs>
  <cellStyles count="8">
    <cellStyle name="Comma" xfId="7" builtinId="3"/>
    <cellStyle name="Comma 2" xfId="2" xr:uid="{772D1A47-76FC-41A8-91E6-AEEDC5827A37}"/>
    <cellStyle name="Normal" xfId="0" builtinId="0"/>
    <cellStyle name="Normal 2" xfId="1" xr:uid="{5AE9CE0C-0B8D-4B89-858C-7F8F495819DE}"/>
    <cellStyle name="Normal 21 2" xfId="3" xr:uid="{E273E097-B526-4218-8DE5-94D16F3F41FF}"/>
    <cellStyle name="Normal 3" xfId="6" xr:uid="{C62C99BE-C41E-463F-825E-F237A812E7E3}"/>
    <cellStyle name="Normal_Albania_-__Income_Statement_September_2009" xfId="4" xr:uid="{28D46847-FAAC-458A-A578-7A090AB8D264}"/>
    <cellStyle name="Normal_SHEET" xfId="5" xr:uid="{D31F4D76-E325-49FB-BFB5-58BB5CAB5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9D4A3-0AC8-4D6A-8DE9-F92653DC43CC}">
  <sheetPr>
    <pageSetUpPr fitToPage="1"/>
  </sheetPr>
  <dimension ref="A1:J65"/>
  <sheetViews>
    <sheetView showGridLines="0" tabSelected="1" topLeftCell="A31" zoomScale="85" zoomScaleNormal="85" zoomScaleSheetLayoutView="100" workbookViewId="0">
      <selection activeCell="I43" sqref="I43"/>
    </sheetView>
  </sheetViews>
  <sheetFormatPr defaultColWidth="9.140625" defaultRowHeight="15" x14ac:dyDescent="0.25"/>
  <cols>
    <col min="1" max="1" width="110.5703125" style="3" customWidth="1"/>
    <col min="2" max="2" width="46" style="33" bestFit="1" customWidth="1"/>
    <col min="3" max="3" width="2.7109375" style="33" customWidth="1"/>
    <col min="4" max="4" width="21.42578125" style="33" bestFit="1" customWidth="1"/>
    <col min="5" max="5" width="2.5703125" style="2" customWidth="1"/>
    <col min="6" max="6" width="11" style="3" bestFit="1" customWidth="1"/>
    <col min="7" max="7" width="26.5703125" style="3" bestFit="1" customWidth="1"/>
    <col min="8" max="8" width="9.5703125" style="3" bestFit="1" customWidth="1"/>
    <col min="9" max="16384" width="9.140625" style="3"/>
  </cols>
  <sheetData>
    <row r="1" spans="1:10" x14ac:dyDescent="0.25">
      <c r="A1" s="1" t="s">
        <v>56</v>
      </c>
    </row>
    <row r="2" spans="1:10" x14ac:dyDescent="0.25">
      <c r="A2" s="4" t="s">
        <v>0</v>
      </c>
    </row>
    <row r="3" spans="1:10" x14ac:dyDescent="0.25">
      <c r="A3" s="4" t="s">
        <v>1</v>
      </c>
    </row>
    <row r="4" spans="1:10" x14ac:dyDescent="0.25">
      <c r="A4" s="4"/>
    </row>
    <row r="5" spans="1:10" x14ac:dyDescent="0.25">
      <c r="A5" s="1" t="s">
        <v>2</v>
      </c>
      <c r="B5" s="34"/>
      <c r="C5" s="34"/>
      <c r="D5" s="34"/>
      <c r="E5" s="3"/>
    </row>
    <row r="6" spans="1:10" x14ac:dyDescent="0.25">
      <c r="A6" s="5"/>
      <c r="B6" s="35" t="s">
        <v>3</v>
      </c>
      <c r="C6" s="35"/>
      <c r="D6" s="35" t="s">
        <v>3</v>
      </c>
      <c r="E6" s="6"/>
    </row>
    <row r="7" spans="1:10" x14ac:dyDescent="0.25">
      <c r="A7" s="5"/>
      <c r="B7" s="35" t="s">
        <v>4</v>
      </c>
      <c r="C7" s="35"/>
      <c r="D7" s="35" t="s">
        <v>5</v>
      </c>
      <c r="E7" s="6"/>
    </row>
    <row r="8" spans="1:10" x14ac:dyDescent="0.25">
      <c r="A8" s="7"/>
      <c r="B8" s="36"/>
      <c r="C8" s="36"/>
      <c r="D8" s="36"/>
      <c r="E8" s="5"/>
    </row>
    <row r="9" spans="1:10" x14ac:dyDescent="0.25">
      <c r="A9" s="8" t="s">
        <v>6</v>
      </c>
      <c r="B9" s="37"/>
      <c r="C9" s="41"/>
      <c r="D9" s="37"/>
      <c r="E9" s="9"/>
      <c r="J9" s="11"/>
    </row>
    <row r="10" spans="1:10" x14ac:dyDescent="0.25">
      <c r="A10" s="12" t="s">
        <v>7</v>
      </c>
      <c r="B10" s="32">
        <f>+ROUND(132784013.03,2)</f>
        <v>132784013.03</v>
      </c>
      <c r="C10" s="41"/>
      <c r="D10" s="32">
        <f>+ROUND(86582867.37,2)</f>
        <v>86582867.370000005</v>
      </c>
      <c r="E10" s="9"/>
      <c r="F10" s="11"/>
      <c r="G10" s="11"/>
      <c r="J10" s="11"/>
    </row>
    <row r="11" spans="1:10" x14ac:dyDescent="0.25">
      <c r="A11" s="12" t="s">
        <v>8</v>
      </c>
      <c r="B11" s="32"/>
      <c r="C11" s="41"/>
      <c r="D11" s="32"/>
      <c r="E11" s="9"/>
      <c r="J11" s="11"/>
    </row>
    <row r="12" spans="1:10" x14ac:dyDescent="0.25">
      <c r="A12" s="12" t="s">
        <v>9</v>
      </c>
      <c r="B12" s="32"/>
      <c r="C12" s="41"/>
      <c r="D12" s="32"/>
      <c r="E12" s="9"/>
      <c r="J12" s="11"/>
    </row>
    <row r="13" spans="1:10" x14ac:dyDescent="0.25">
      <c r="A13" s="12" t="s">
        <v>10</v>
      </c>
      <c r="B13" s="32"/>
      <c r="C13" s="41"/>
      <c r="D13" s="32"/>
      <c r="E13" s="9"/>
      <c r="J13" s="11"/>
    </row>
    <row r="14" spans="1:10" x14ac:dyDescent="0.25">
      <c r="A14" s="12" t="s">
        <v>11</v>
      </c>
      <c r="B14" s="32"/>
      <c r="C14" s="41"/>
      <c r="D14" s="32"/>
      <c r="E14" s="9"/>
      <c r="J14" s="11"/>
    </row>
    <row r="15" spans="1:10" x14ac:dyDescent="0.25">
      <c r="A15" s="8" t="s">
        <v>12</v>
      </c>
      <c r="B15" s="32"/>
      <c r="C15" s="41"/>
      <c r="D15" s="32"/>
      <c r="E15" s="9"/>
      <c r="J15" s="11"/>
    </row>
    <row r="16" spans="1:10" x14ac:dyDescent="0.25">
      <c r="A16" s="8" t="s">
        <v>13</v>
      </c>
      <c r="B16" s="32"/>
      <c r="C16" s="41"/>
      <c r="D16" s="32"/>
      <c r="E16" s="9"/>
      <c r="J16" s="11"/>
    </row>
    <row r="17" spans="1:10" x14ac:dyDescent="0.25">
      <c r="A17" s="8" t="s">
        <v>14</v>
      </c>
      <c r="B17" s="32"/>
      <c r="C17" s="41"/>
      <c r="D17" s="32"/>
      <c r="E17" s="9"/>
      <c r="J17" s="11"/>
    </row>
    <row r="18" spans="1:10" x14ac:dyDescent="0.25">
      <c r="A18" s="8" t="s">
        <v>15</v>
      </c>
      <c r="B18" s="37"/>
      <c r="C18" s="41"/>
      <c r="D18" s="37"/>
      <c r="E18" s="9"/>
      <c r="J18" s="11"/>
    </row>
    <row r="19" spans="1:10" x14ac:dyDescent="0.25">
      <c r="A19" s="12" t="s">
        <v>15</v>
      </c>
      <c r="B19" s="32"/>
      <c r="C19" s="41"/>
      <c r="D19" s="32"/>
      <c r="E19" s="9"/>
      <c r="J19" s="11"/>
    </row>
    <row r="20" spans="1:10" x14ac:dyDescent="0.25">
      <c r="A20" s="12" t="s">
        <v>16</v>
      </c>
      <c r="B20" s="32">
        <f>ROUND(-30375568.82,2)</f>
        <v>-30375568.82</v>
      </c>
      <c r="C20" s="41"/>
      <c r="D20" s="32">
        <v>-18593574.23</v>
      </c>
      <c r="E20" s="9"/>
      <c r="F20" s="11"/>
      <c r="G20" s="11"/>
      <c r="J20" s="11"/>
    </row>
    <row r="21" spans="1:10" x14ac:dyDescent="0.25">
      <c r="A21" s="8" t="s">
        <v>17</v>
      </c>
      <c r="B21" s="37"/>
      <c r="C21" s="41"/>
      <c r="D21" s="37"/>
      <c r="E21" s="9"/>
      <c r="G21" s="11"/>
      <c r="J21" s="11"/>
    </row>
    <row r="22" spans="1:10" x14ac:dyDescent="0.25">
      <c r="A22" s="12" t="s">
        <v>18</v>
      </c>
      <c r="B22" s="32">
        <f>ROUND(-47199606,2)</f>
        <v>-47199606</v>
      </c>
      <c r="C22" s="41"/>
      <c r="D22" s="32">
        <v>-42004391.350000001</v>
      </c>
      <c r="E22" s="9"/>
      <c r="F22" s="11"/>
      <c r="G22" s="11"/>
      <c r="J22" s="11"/>
    </row>
    <row r="23" spans="1:10" x14ac:dyDescent="0.25">
      <c r="A23" s="12" t="s">
        <v>19</v>
      </c>
      <c r="B23" s="32">
        <f>ROUND(-5036067.5,2)</f>
        <v>-5036067.5</v>
      </c>
      <c r="C23" s="41"/>
      <c r="D23" s="32">
        <v>-4849805</v>
      </c>
      <c r="E23" s="9"/>
      <c r="F23" s="11"/>
      <c r="G23" s="11"/>
      <c r="J23" s="11"/>
    </row>
    <row r="24" spans="1:10" x14ac:dyDescent="0.25">
      <c r="A24" s="12" t="s">
        <v>20</v>
      </c>
      <c r="B24" s="32"/>
      <c r="C24" s="41"/>
      <c r="D24" s="32"/>
      <c r="E24" s="9"/>
      <c r="G24" s="11"/>
      <c r="J24" s="11"/>
    </row>
    <row r="25" spans="1:10" x14ac:dyDescent="0.25">
      <c r="A25" s="8" t="s">
        <v>21</v>
      </c>
      <c r="B25" s="32"/>
      <c r="C25" s="41"/>
      <c r="D25" s="32"/>
      <c r="E25" s="9"/>
      <c r="G25" s="11"/>
      <c r="J25" s="11"/>
    </row>
    <row r="26" spans="1:10" x14ac:dyDescent="0.25">
      <c r="A26" s="8" t="s">
        <v>22</v>
      </c>
      <c r="B26" s="38">
        <f>ROUND(-896336.77,2)</f>
        <v>-896336.77</v>
      </c>
      <c r="C26" s="41"/>
      <c r="D26" s="38">
        <v>-775738.86</v>
      </c>
      <c r="E26" s="9"/>
      <c r="F26" s="11"/>
      <c r="G26" s="11"/>
      <c r="J26" s="11"/>
    </row>
    <row r="27" spans="1:10" x14ac:dyDescent="0.25">
      <c r="A27" s="8" t="s">
        <v>23</v>
      </c>
      <c r="B27" s="38">
        <f>ROUND(-22448048.88,2)</f>
        <v>-22448048.879999999</v>
      </c>
      <c r="C27" s="41"/>
      <c r="D27" s="38">
        <v>-10368447.41</v>
      </c>
      <c r="E27" s="9"/>
      <c r="F27" s="11"/>
      <c r="G27" s="11"/>
      <c r="J27" s="11"/>
    </row>
    <row r="28" spans="1:10" x14ac:dyDescent="0.25">
      <c r="A28" s="8" t="s">
        <v>24</v>
      </c>
      <c r="B28" s="37"/>
      <c r="C28" s="41"/>
      <c r="D28" s="37"/>
      <c r="E28" s="9"/>
      <c r="G28" s="11"/>
      <c r="J28" s="11"/>
    </row>
    <row r="29" spans="1:10" ht="15" customHeight="1" x14ac:dyDescent="0.25">
      <c r="A29" s="12" t="s">
        <v>25</v>
      </c>
      <c r="B29" s="32"/>
      <c r="C29" s="41"/>
      <c r="D29" s="32"/>
      <c r="E29" s="9"/>
      <c r="G29" s="11"/>
      <c r="J29" s="11"/>
    </row>
    <row r="30" spans="1:10" ht="15" customHeight="1" x14ac:dyDescent="0.25">
      <c r="A30" s="12" t="s">
        <v>26</v>
      </c>
      <c r="B30" s="32"/>
      <c r="C30" s="41"/>
      <c r="D30" s="32"/>
      <c r="E30" s="9"/>
      <c r="G30" s="11"/>
      <c r="J30" s="11"/>
    </row>
    <row r="31" spans="1:10" ht="15" customHeight="1" x14ac:dyDescent="0.25">
      <c r="A31" s="12" t="s">
        <v>27</v>
      </c>
      <c r="B31" s="32"/>
      <c r="C31" s="41"/>
      <c r="D31" s="32"/>
      <c r="E31" s="9"/>
      <c r="G31" s="11"/>
      <c r="J31" s="11"/>
    </row>
    <row r="32" spans="1:10" ht="15" customHeight="1" x14ac:dyDescent="0.25">
      <c r="A32" s="12" t="s">
        <v>28</v>
      </c>
      <c r="B32" s="32"/>
      <c r="C32" s="41"/>
      <c r="D32" s="32"/>
      <c r="E32" s="9"/>
      <c r="G32" s="11"/>
      <c r="J32" s="11"/>
    </row>
    <row r="33" spans="1:10" ht="15" customHeight="1" x14ac:dyDescent="0.25">
      <c r="A33" s="12" t="s">
        <v>29</v>
      </c>
      <c r="B33" s="32">
        <f>+ROUND(345774,2)</f>
        <v>345774</v>
      </c>
      <c r="C33" s="41"/>
      <c r="D33" s="32">
        <v>299519.21000000002</v>
      </c>
      <c r="E33" s="9"/>
      <c r="F33" s="11"/>
      <c r="G33" s="11"/>
      <c r="J33" s="11"/>
    </row>
    <row r="34" spans="1:10" ht="15" customHeight="1" x14ac:dyDescent="0.25">
      <c r="A34" s="12" t="s">
        <v>30</v>
      </c>
      <c r="B34" s="32"/>
      <c r="C34" s="41"/>
      <c r="D34" s="32"/>
      <c r="E34" s="9"/>
      <c r="G34" s="11"/>
      <c r="J34" s="11"/>
    </row>
    <row r="35" spans="1:10" x14ac:dyDescent="0.25">
      <c r="A35" s="8" t="s">
        <v>31</v>
      </c>
      <c r="B35" s="32"/>
      <c r="C35" s="41"/>
      <c r="D35" s="32"/>
      <c r="E35" s="9"/>
      <c r="G35" s="11"/>
      <c r="J35" s="11"/>
    </row>
    <row r="36" spans="1:10" x14ac:dyDescent="0.25">
      <c r="A36" s="8" t="s">
        <v>32</v>
      </c>
      <c r="B36" s="37"/>
      <c r="C36" s="41"/>
      <c r="D36" s="37"/>
      <c r="E36" s="9"/>
      <c r="G36" s="11"/>
      <c r="J36" s="11"/>
    </row>
    <row r="37" spans="1:10" x14ac:dyDescent="0.25">
      <c r="A37" s="12" t="s">
        <v>33</v>
      </c>
      <c r="B37" s="32"/>
      <c r="C37" s="41"/>
      <c r="D37" s="32"/>
      <c r="E37" s="9"/>
      <c r="G37" s="11"/>
      <c r="J37" s="11"/>
    </row>
    <row r="38" spans="1:10" x14ac:dyDescent="0.25">
      <c r="A38" s="12" t="s">
        <v>34</v>
      </c>
      <c r="B38" s="32"/>
      <c r="C38" s="41"/>
      <c r="D38" s="32"/>
      <c r="E38" s="9"/>
      <c r="G38" s="11"/>
      <c r="J38" s="11"/>
    </row>
    <row r="39" spans="1:10" x14ac:dyDescent="0.25">
      <c r="A39" s="12" t="s">
        <v>35</v>
      </c>
      <c r="B39" s="32">
        <f>ROUND(-491600.15,2)</f>
        <v>-491600.15</v>
      </c>
      <c r="C39" s="41"/>
      <c r="D39" s="32">
        <v>-1481292.42</v>
      </c>
      <c r="E39" s="9"/>
      <c r="F39" s="11"/>
      <c r="G39" s="28"/>
      <c r="J39" s="11"/>
    </row>
    <row r="40" spans="1:10" x14ac:dyDescent="0.25">
      <c r="A40" s="8" t="s">
        <v>36</v>
      </c>
      <c r="B40" s="32"/>
      <c r="C40" s="41"/>
      <c r="D40" s="32"/>
      <c r="E40" s="9"/>
      <c r="G40" s="11"/>
      <c r="J40" s="11"/>
    </row>
    <row r="41" spans="1:10" x14ac:dyDescent="0.25">
      <c r="A41" s="13" t="s">
        <v>37</v>
      </c>
      <c r="B41" s="32"/>
      <c r="C41" s="41"/>
      <c r="D41" s="32"/>
      <c r="E41" s="9"/>
      <c r="G41" s="28"/>
      <c r="J41" s="11"/>
    </row>
    <row r="42" spans="1:10" x14ac:dyDescent="0.25">
      <c r="A42" s="8" t="s">
        <v>38</v>
      </c>
      <c r="B42" s="29">
        <f>ROUND(SUM(B9:B41),2)</f>
        <v>26682558.91</v>
      </c>
      <c r="C42" s="30"/>
      <c r="D42" s="29">
        <f>SUM(D9:D41)</f>
        <v>8809137.3100000005</v>
      </c>
      <c r="E42" s="14"/>
      <c r="G42" s="28"/>
      <c r="J42" s="11"/>
    </row>
    <row r="43" spans="1:10" x14ac:dyDescent="0.25">
      <c r="A43" s="8" t="s">
        <v>39</v>
      </c>
      <c r="B43" s="30"/>
      <c r="C43" s="30"/>
      <c r="D43" s="30"/>
      <c r="E43" s="14"/>
      <c r="G43" s="28"/>
      <c r="J43" s="11"/>
    </row>
    <row r="44" spans="1:10" x14ac:dyDescent="0.25">
      <c r="A44" s="12" t="s">
        <v>40</v>
      </c>
      <c r="B44" s="31">
        <f>ROUND(-1445450.92,2)</f>
        <v>-1445450.92</v>
      </c>
      <c r="C44" s="41"/>
      <c r="D44" s="31">
        <v>-526033.72</v>
      </c>
      <c r="E44" s="9"/>
      <c r="F44" s="11"/>
      <c r="G44" s="11"/>
      <c r="J44" s="11"/>
    </row>
    <row r="45" spans="1:10" x14ac:dyDescent="0.25">
      <c r="A45" s="12" t="s">
        <v>41</v>
      </c>
      <c r="B45" s="32"/>
      <c r="C45" s="41"/>
      <c r="D45" s="32"/>
      <c r="E45" s="9"/>
      <c r="G45" s="11"/>
      <c r="J45" s="11"/>
    </row>
    <row r="46" spans="1:10" x14ac:dyDescent="0.25">
      <c r="A46" s="12" t="s">
        <v>42</v>
      </c>
      <c r="B46" s="32"/>
      <c r="C46" s="41"/>
      <c r="D46" s="32"/>
      <c r="E46" s="9"/>
      <c r="G46" s="11"/>
      <c r="I46" s="11"/>
    </row>
    <row r="47" spans="1:10" x14ac:dyDescent="0.25">
      <c r="A47" s="8" t="s">
        <v>43</v>
      </c>
      <c r="B47" s="29">
        <f>ROUND(SUM(B42:B46),2)</f>
        <v>25237107.989999998</v>
      </c>
      <c r="C47" s="30"/>
      <c r="D47" s="29">
        <f>SUM(D42:D46)</f>
        <v>8283103.5900000008</v>
      </c>
      <c r="E47" s="14"/>
      <c r="G47" s="11"/>
      <c r="I47" s="11"/>
    </row>
    <row r="48" spans="1:10" ht="15.75" thickBot="1" x14ac:dyDescent="0.3">
      <c r="A48" s="15"/>
      <c r="B48" s="39"/>
      <c r="C48" s="39"/>
      <c r="D48" s="39"/>
      <c r="E48" s="10"/>
      <c r="G48" s="11"/>
      <c r="I48" s="11"/>
    </row>
    <row r="49" spans="1:10" ht="15.75" thickTop="1" x14ac:dyDescent="0.25">
      <c r="A49" s="16" t="s">
        <v>44</v>
      </c>
      <c r="B49" s="37"/>
      <c r="C49" s="37"/>
      <c r="D49" s="37"/>
      <c r="E49" s="10"/>
      <c r="G49" s="11"/>
      <c r="J49" s="11"/>
    </row>
    <row r="50" spans="1:10" x14ac:dyDescent="0.25">
      <c r="A50" s="12" t="s">
        <v>45</v>
      </c>
      <c r="B50" s="32"/>
      <c r="C50" s="37"/>
      <c r="D50" s="32"/>
      <c r="E50" s="9"/>
      <c r="G50" s="11"/>
      <c r="J50" s="11"/>
    </row>
    <row r="51" spans="1:10" x14ac:dyDescent="0.25">
      <c r="A51" s="12" t="s">
        <v>46</v>
      </c>
      <c r="B51" s="32"/>
      <c r="C51" s="37"/>
      <c r="D51" s="32"/>
      <c r="E51" s="9"/>
      <c r="G51" s="11"/>
      <c r="J51" s="11"/>
    </row>
    <row r="52" spans="1:10" x14ac:dyDescent="0.25">
      <c r="A52" s="12" t="s">
        <v>47</v>
      </c>
      <c r="B52" s="32"/>
      <c r="C52" s="37"/>
      <c r="D52" s="32"/>
      <c r="E52" s="5"/>
      <c r="G52" s="11"/>
      <c r="J52" s="11"/>
    </row>
    <row r="53" spans="1:10" ht="15" customHeight="1" x14ac:dyDescent="0.25">
      <c r="A53" s="12" t="s">
        <v>48</v>
      </c>
      <c r="B53" s="32"/>
      <c r="C53" s="37"/>
      <c r="D53" s="32"/>
      <c r="E53" s="17"/>
      <c r="G53" s="11"/>
      <c r="J53" s="11"/>
    </row>
    <row r="54" spans="1:10" x14ac:dyDescent="0.25">
      <c r="A54" s="18" t="s">
        <v>49</v>
      </c>
      <c r="B54" s="32"/>
      <c r="C54" s="37"/>
      <c r="D54" s="32"/>
      <c r="E54" s="19"/>
      <c r="G54" s="11"/>
      <c r="J54" s="11"/>
    </row>
    <row r="55" spans="1:10" x14ac:dyDescent="0.25">
      <c r="A55" s="16" t="s">
        <v>50</v>
      </c>
      <c r="B55" s="40">
        <f>SUM(B50:B54)</f>
        <v>0</v>
      </c>
      <c r="C55" s="44"/>
      <c r="D55" s="40">
        <f>SUM(D50:D54)</f>
        <v>0</v>
      </c>
      <c r="E55" s="17"/>
      <c r="G55" s="11"/>
      <c r="J55" s="11"/>
    </row>
    <row r="56" spans="1:10" x14ac:dyDescent="0.25">
      <c r="A56" s="20"/>
      <c r="B56" s="41"/>
      <c r="C56" s="41"/>
      <c r="D56" s="41"/>
      <c r="E56" s="17"/>
      <c r="G56" s="11"/>
      <c r="J56" s="11"/>
    </row>
    <row r="57" spans="1:10" ht="15.75" thickBot="1" x14ac:dyDescent="0.3">
      <c r="A57" s="16" t="s">
        <v>51</v>
      </c>
      <c r="B57" s="42">
        <f>ROUND(B47+B55,2)</f>
        <v>25237107.989999998</v>
      </c>
      <c r="C57" s="30"/>
      <c r="D57" s="42">
        <f>D47+D55</f>
        <v>8283103.5900000008</v>
      </c>
      <c r="E57" s="17"/>
      <c r="G57" s="11"/>
      <c r="H57" s="27"/>
      <c r="J57" s="11"/>
    </row>
    <row r="58" spans="1:10" ht="15.75" thickTop="1" x14ac:dyDescent="0.25">
      <c r="A58" s="20"/>
      <c r="B58" s="41"/>
      <c r="C58" s="41"/>
      <c r="D58" s="41"/>
      <c r="E58" s="17"/>
      <c r="G58" s="11"/>
      <c r="J58" s="11"/>
    </row>
    <row r="59" spans="1:10" x14ac:dyDescent="0.25">
      <c r="A59" s="21" t="s">
        <v>52</v>
      </c>
      <c r="B59" s="41"/>
      <c r="C59" s="41"/>
      <c r="D59" s="41"/>
      <c r="E59" s="22"/>
      <c r="G59" s="11"/>
      <c r="J59" s="11"/>
    </row>
    <row r="60" spans="1:10" x14ac:dyDescent="0.25">
      <c r="A60" s="20" t="s">
        <v>53</v>
      </c>
      <c r="B60" s="32"/>
      <c r="C60" s="37"/>
      <c r="D60" s="32"/>
      <c r="E60" s="22"/>
      <c r="G60" s="11"/>
    </row>
    <row r="61" spans="1:10" x14ac:dyDescent="0.25">
      <c r="A61" s="20" t="s">
        <v>54</v>
      </c>
      <c r="B61" s="32"/>
      <c r="C61" s="37"/>
      <c r="D61" s="32"/>
      <c r="E61" s="22"/>
      <c r="G61" s="11"/>
    </row>
    <row r="62" spans="1:10" x14ac:dyDescent="0.25">
      <c r="A62" s="23"/>
      <c r="B62" s="35"/>
      <c r="C62" s="35"/>
      <c r="D62" s="35"/>
      <c r="E62" s="22"/>
      <c r="G62" s="11"/>
    </row>
    <row r="63" spans="1:10" x14ac:dyDescent="0.25">
      <c r="A63" s="23"/>
      <c r="B63" s="35"/>
      <c r="C63" s="35"/>
      <c r="D63" s="35"/>
      <c r="E63" s="22"/>
      <c r="G63" s="11"/>
    </row>
    <row r="64" spans="1:10" x14ac:dyDescent="0.25">
      <c r="A64" s="24" t="s">
        <v>55</v>
      </c>
      <c r="B64" s="35"/>
      <c r="C64" s="35"/>
      <c r="D64" s="35"/>
      <c r="E64" s="22"/>
      <c r="G64" s="11"/>
    </row>
    <row r="65" spans="1:7" x14ac:dyDescent="0.25">
      <c r="A65" s="25"/>
      <c r="B65" s="43"/>
      <c r="C65" s="43"/>
      <c r="D65" s="43"/>
      <c r="E65" s="26"/>
      <c r="G65" s="11"/>
    </row>
  </sheetData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Pasqyra e Perform. (natyra)</vt:lpstr>
      <vt:lpstr>'Pasqyra e Perform. (natyra)'!Print_Area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Blerina Kota</dc:creator>
  <cp:lastModifiedBy>Blerina Kota</cp:lastModifiedBy>
  <dcterms:created xsi:type="dcterms:W3CDTF">2024-07-09T14:02:51Z</dcterms:created>
  <dcterms:modified xsi:type="dcterms:W3CDTF">2026-07-13T09:26:47Z</dcterms:modified>
</cp:coreProperties>
</file>