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ntir\Desktop\PF2024_QKB\"/>
    </mc:Choice>
  </mc:AlternateContent>
  <xr:revisionPtr revIDLastSave="0" documentId="13_ncr:1_{8BCD454B-CD57-4343-9CE3-C75B72E24239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28" i="18" l="1"/>
  <c r="B28" i="18"/>
  <c r="B30" i="18" s="1"/>
  <c r="B67" i="18" l="1"/>
  <c r="D67" i="18"/>
  <c r="D59" i="18"/>
  <c r="B59" i="18"/>
  <c r="D30" i="18"/>
  <c r="D35" i="18" s="1"/>
  <c r="D50" i="18" s="1"/>
  <c r="B35" i="18"/>
  <c r="B50" i="18" s="1"/>
  <c r="B69" i="18" l="1"/>
  <c r="B71" i="18" s="1"/>
  <c r="D69" i="18"/>
  <c r="D71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<sst xmlns="http://schemas.openxmlformats.org/spreadsheetml/2006/main" count="412" uniqueCount="265">
  <si>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</si>
  <si>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</si>
  <si>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</si>
  <si>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</si>
  <si>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</si>
  <si>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</si>
  <si>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</si>
  <si>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</si>
  <si>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</si>
  <si>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</si>
  <si>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</si>
  <si>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</si>
  <si>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</si>
  <si>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</si>
  <si>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</si>
  <si>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</si>
  <si>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</si>
  <si>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</si>
  <si>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</si>
  <si>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</si>
  <si>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</si>
  <si>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</si>
  <si>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</si>
  <si>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</si>
  <si>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</si>
  <si>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</si>
  <si>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</si>
  <si>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</si>
  <si>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</si>
  <si>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</si>
  <si>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</si>
  <si>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</si>
  <si>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</si>
  <si>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</si>
  <si>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</si>
  <si>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</si>
  <si>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</si>
  <si>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</si>
  <si>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</si>
  <si>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</si>
  <si>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</si>
  <si>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</si>
  <si>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</si>
  <si>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</si>
  <si>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</si>
  <si>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</si>
  <si>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</si>
  <si>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</si>
  <si>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</si>
  <si>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</si>
  <si>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</si>
  <si>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</si>
  <si>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</si>
  <si>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</si>
  <si>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</si>
  <si>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</si>
  <si>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</si>
  <si>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</si>
  <si>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</si>
  <si>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</si>
  <si>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</si>
  <si>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</si>
  <si>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</si>
  <si>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</si>
  <si>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</si>
  <si>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</si>
  <si>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</si>
  <si>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</si>
  <si>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</si>
  <si>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</si>
  <si>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</si>
  <si>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</si>
  <si>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</si>
  <si>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</si>
  <si>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</si>
  <si>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</si>
  <si>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</si>
  <si>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</si>
  <si>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</si>
  <si>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</si>
  <si>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</si>
  <si>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</si>
  <si>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</si>
  <si>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</si>
  <si>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</si>
  <si>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</si>
  <si>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</si>
  <si>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</si>
  <si>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</si>
  <si>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</si>
  <si>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</si>
  <si>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</si>
  <si>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</si>
  <si>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</si>
  <si>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</si>
  <si>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</si>
  <si>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</si>
  <si>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</si>
  <si>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</si>
  <si>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</si>
  <si>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</si>
  <si>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</si>
  <si>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</si>
  <si>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</si>
  <si>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</si>
  <si>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</si>
  <si>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</si>
  <si>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</si>
  <si>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</si>
  <si>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</si>
  <si>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</si>
  <si>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</si>
  <si>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</si>
  <si>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</si>
  <si>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</si>
  <si>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</si>
  <si>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</si>
  <si>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</si>
  <si>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</si>
  <si>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</si>
  <si>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</si>
  <si>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</si>
  <si>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</si>
  <si>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</si>
  <si>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</si>
  <si>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</si>
  <si>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</si>
  <si>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</si>
  <si>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</si>
  <si>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</si>
  <si>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</si>
  <si>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</si>
  <si>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</si>
  <si>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</si>
  <si>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</si>
  <si>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</si>
  <si>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</si>
  <si>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</si>
  <si>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</si>
  <si>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</si>
  <si>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</si>
  <si>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</si>
  <si>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</si>
  <si>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</si>
  <si>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</si>
  <si>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</si>
  <si>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</si>
  <si>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</si>
  <si>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</si>
  <si>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</si>
  <si>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</si>
  <si>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</si>
  <si>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</si>
  <si>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</si>
  <si>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</si>
  <si>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</si>
  <si>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</si>
  <si>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</si>
  <si>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</si>
  <si>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</si>
  <si>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</si>
  <si>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</si>
  <si>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</si>
  <si>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</si>
  <si>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</si>
  <si>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</si>
  <si>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</si>
  <si>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</si>
  <si>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</si>
  <si>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</si>
  <si>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</si>
  <si>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</si>
  <si>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</si>
  <si>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</si>
  <si>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</si>
  <si>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</si>
  <si>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</si>
  <si>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</si>
  <si>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</si>
  <si>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</si>
  <si>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</si>
  <si>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</si>
  <si>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</si>
  <si>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</si>
  <si>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</si>
  <si>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</si>
  <si>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</si>
  <si>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</si>
  <si>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</si>
  <si>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</si>
  <si>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</si>
  <si>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</si>
  <si>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</si>
  <si>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</si>
  <si>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</si>
  <si>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</si>
  <si>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</si>
  <si>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</si>
  <si>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</si>
  <si>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</si>
  <si>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</si>
  <si>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</si>
  <si>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</si>
  <si>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</si>
  <si>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</si>
  <si>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</si>
  <si>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</si>
  <si>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</si>
  <si>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</si>
  <si>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</si>
  <si>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</si>
  <si>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</si>
  <si>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</si>
  <si>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</si>
  <si>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</si>
  <si>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</si>
  <si>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</si>
  <si>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</si>
  <si>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</si>
  <si>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</si>
  <si>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</si>
  <si>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</si>
  <si>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</si>
  <si>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</si>
  <si>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</si>
  <si>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</si>
  <si>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</si>
  <si>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</si>
  <si>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</si>
  <si>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</si>
  <si>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</si>
  <si>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</si>
  <si>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</si>
  <si>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</si>
  <si>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</si>
  <si>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</si>
  <si>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</si>
  <si>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</si>
  <si>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</si>
  <si>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</si>
  <si>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</si>
  <si>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</si>
  <si>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</si>
  <si>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</si>
  <si>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</si>
  <si>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</si>
  <si>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</si>
  <si>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</si>
  <si>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</si>
  <si>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</si>
  <si>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</si>
  <si>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</si>
  <si>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</si>
  <si>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</si>
  <si>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</si>
  <si>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</si>
  <si>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</si>
  <si>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tjera te ardhura nga aktiviteti i shfrytezimit</t>
  </si>
  <si>
    <t>Te ardhurat nga shitja e AAM</t>
  </si>
  <si>
    <t>DIA VITA SHPK</t>
  </si>
  <si>
    <t>NIPT L52305009L</t>
  </si>
  <si>
    <t>Lek</t>
  </si>
  <si>
    <t>Para ardhese 2023</t>
  </si>
  <si>
    <t>Raportuese 2024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</si>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</sst>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  <numFmt numFmtId="183" formatCode="#,##0.000_);\(#,##0.000\)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70">
    <xf numFmtId="0" fontId="0" fillId="0" borderId="0" xfId="0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67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66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67" fontId="144" fillId="0" borderId="0" xfId="215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Alignment="1">
      <alignment horizontal="right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9" fillId="0" borderId="0" xfId="6592" applyFont="1" applyAlignment="1">
      <alignment horizontal="left" wrapText="1" indent="2"/>
    </xf>
    <xf numFmtId="0" fontId="185" fillId="0" borderId="0" xfId="6592" applyFont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Border="1" applyAlignment="1">
      <alignment horizontal="right"/>
    </xf>
    <xf numFmtId="37" fontId="176" fillId="0" borderId="15" xfId="0" applyNumberFormat="1" applyFont="1" applyBorder="1" applyAlignment="1">
      <alignment horizontal="right"/>
    </xf>
    <xf numFmtId="0" fontId="175" fillId="61" borderId="0" xfId="0" applyFont="1" applyFill="1" applyAlignment="1">
      <alignment horizontal="center"/>
    </xf>
    <xf numFmtId="0" fontId="179" fillId="62" borderId="0" xfId="6592" applyFont="1" applyFill="1" applyAlignment="1">
      <alignment wrapText="1"/>
    </xf>
    <xf numFmtId="0" fontId="183" fillId="0" borderId="0" xfId="0" applyFont="1"/>
    <xf numFmtId="0" fontId="180" fillId="0" borderId="0" xfId="0" applyFont="1"/>
    <xf numFmtId="183" fontId="175" fillId="0" borderId="0" xfId="0" applyNumberFormat="1" applyFont="1" applyAlignment="1">
      <alignment horizontal="center"/>
    </xf>
    <xf numFmtId="183" fontId="177" fillId="0" borderId="0" xfId="0" applyNumberFormat="1" applyFont="1" applyAlignment="1">
      <alignment horizontal="center" vertical="center"/>
    </xf>
    <xf numFmtId="183" fontId="178" fillId="0" borderId="0" xfId="0" applyNumberFormat="1" applyFont="1"/>
    <xf numFmtId="183" fontId="175" fillId="61" borderId="0" xfId="215" applyNumberFormat="1" applyFont="1" applyFill="1" applyBorder="1" applyAlignment="1" applyProtection="1">
      <alignment horizontal="right" wrapText="1"/>
    </xf>
    <xf numFmtId="183" fontId="179" fillId="0" borderId="0" xfId="6592" applyNumberFormat="1" applyFont="1" applyAlignment="1">
      <alignment wrapText="1"/>
    </xf>
    <xf numFmtId="183" fontId="176" fillId="0" borderId="25" xfId="215" applyNumberFormat="1" applyFont="1" applyFill="1" applyBorder="1" applyAlignment="1" applyProtection="1">
      <alignment horizontal="right" wrapText="1"/>
    </xf>
    <xf numFmtId="183" fontId="176" fillId="0" borderId="25" xfId="0" applyNumberFormat="1" applyFont="1" applyBorder="1" applyAlignment="1">
      <alignment horizontal="right"/>
    </xf>
    <xf numFmtId="183" fontId="175" fillId="61" borderId="0" xfId="0" applyNumberFormat="1" applyFont="1" applyFill="1" applyAlignment="1">
      <alignment horizontal="center"/>
    </xf>
    <xf numFmtId="37" fontId="176" fillId="0" borderId="0" xfId="6592" applyNumberFormat="1" applyFont="1" applyAlignment="1">
      <alignment wrapText="1"/>
    </xf>
    <xf numFmtId="37" fontId="185" fillId="0" borderId="0" xfId="6592" applyNumberFormat="1" applyFont="1" applyAlignment="1">
      <alignment horizontal="left" vertical="center"/>
    </xf>
    <xf numFmtId="37" fontId="175" fillId="0" borderId="0" xfId="0" applyNumberFormat="1" applyFont="1"/>
    <xf numFmtId="37" fontId="175" fillId="0" borderId="0" xfId="0" applyNumberFormat="1" applyFont="1" applyAlignment="1">
      <alignment horizontal="center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topLeftCell="A4" zoomScaleNormal="100" workbookViewId="0">
      <selection activeCell="F21" sqref="F21"/>
    </sheetView>
  </sheetViews>
  <sheetFormatPr defaultRowHeight="15"/>
  <cols>
    <col min="1" max="1" width="110.5703125" style="34" customWidth="1"/>
    <col min="2" max="2" width="17.28515625" style="33" bestFit="1" customWidth="1"/>
    <col min="3" max="3" width="2.7109375" style="33" customWidth="1"/>
    <col min="4" max="4" width="15.7109375" style="58" customWidth="1"/>
    <col min="5" max="5" width="2.5703125" style="33" customWidth="1"/>
    <col min="6" max="6" width="41.28515625" style="33" customWidth="1"/>
    <col min="7" max="7" width="11" style="34" bestFit="1" customWidth="1"/>
    <col min="8" max="8" width="9.5703125" style="34" bestFit="1" customWidth="1"/>
    <col min="9" max="16384" width="9.140625" style="34"/>
  </cols>
  <sheetData>
    <row r="1" spans="1:6">
      <c r="A1" s="37" t="s">
        <v>264</v>
      </c>
    </row>
    <row r="2" spans="1:6">
      <c r="A2" s="38" t="s">
        <v>259</v>
      </c>
    </row>
    <row r="3" spans="1:6">
      <c r="A3" s="38" t="s">
        <v>260</v>
      </c>
    </row>
    <row r="4" spans="1:6">
      <c r="A4" s="38" t="s">
        <v>261</v>
      </c>
    </row>
    <row r="5" spans="1:6">
      <c r="A5" s="37" t="s">
        <v>216</v>
      </c>
    </row>
    <row r="6" spans="1:6">
      <c r="A6" s="36"/>
      <c r="B6" s="35" t="s">
        <v>211</v>
      </c>
      <c r="C6" s="35"/>
      <c r="D6" s="59" t="s">
        <v>211</v>
      </c>
      <c r="E6" s="35"/>
      <c r="F6" s="34"/>
    </row>
    <row r="7" spans="1:6">
      <c r="A7" s="36"/>
      <c r="B7" s="35" t="s">
        <v>263</v>
      </c>
      <c r="C7" s="35"/>
      <c r="D7" s="59" t="s">
        <v>262</v>
      </c>
      <c r="E7" s="35"/>
      <c r="F7" s="34"/>
    </row>
    <row r="8" spans="1:6">
      <c r="A8" s="47" t="s">
        <v>223</v>
      </c>
      <c r="B8" s="36"/>
      <c r="C8" s="36"/>
      <c r="D8" s="60"/>
      <c r="E8" s="36"/>
      <c r="F8" s="56"/>
    </row>
    <row r="9" spans="1:6">
      <c r="A9" s="45" t="s">
        <v>213</v>
      </c>
      <c r="B9" s="36"/>
      <c r="C9" s="36"/>
      <c r="D9" s="60"/>
      <c r="E9" s="39"/>
      <c r="F9" s="34"/>
    </row>
    <row r="10" spans="1:6">
      <c r="A10" s="42" t="s">
        <v>254</v>
      </c>
      <c r="B10" s="43">
        <v>898671051</v>
      </c>
      <c r="C10" s="40"/>
      <c r="D10" s="43">
        <v>852828375</v>
      </c>
      <c r="E10" s="39"/>
      <c r="F10" s="57"/>
    </row>
    <row r="11" spans="1:6">
      <c r="A11" s="42" t="s">
        <v>255</v>
      </c>
      <c r="B11" s="43">
        <v>0</v>
      </c>
      <c r="C11" s="40"/>
      <c r="D11" s="43"/>
      <c r="E11" s="39"/>
      <c r="F11" s="57"/>
    </row>
    <row r="12" spans="1:6">
      <c r="A12" s="42" t="s">
        <v>256</v>
      </c>
      <c r="B12" s="43">
        <v>0</v>
      </c>
      <c r="C12" s="40"/>
      <c r="D12" s="43"/>
      <c r="E12" s="39"/>
      <c r="F12" s="57"/>
    </row>
    <row r="13" spans="1:6">
      <c r="A13" s="42" t="s">
        <v>258</v>
      </c>
      <c r="B13" s="43">
        <v>0</v>
      </c>
      <c r="C13" s="40"/>
      <c r="D13" s="43"/>
      <c r="E13" s="39"/>
      <c r="F13" s="57"/>
    </row>
    <row r="14" spans="1:6">
      <c r="A14" s="42" t="s">
        <v>257</v>
      </c>
      <c r="B14" s="43">
        <v>0</v>
      </c>
      <c r="C14" s="40"/>
      <c r="D14" s="43"/>
      <c r="E14" s="39"/>
      <c r="F14" s="57"/>
    </row>
    <row r="15" spans="1:6">
      <c r="A15" s="45" t="s">
        <v>224</v>
      </c>
      <c r="B15" s="43">
        <v>0</v>
      </c>
      <c r="C15" s="40"/>
      <c r="D15" s="43"/>
      <c r="E15" s="39"/>
      <c r="F15" s="34"/>
    </row>
    <row r="16" spans="1:6">
      <c r="A16" s="45" t="s">
        <v>210</v>
      </c>
      <c r="B16" s="43">
        <v>8903071</v>
      </c>
      <c r="C16" s="40"/>
      <c r="D16" s="43">
        <v>482000</v>
      </c>
      <c r="E16" s="39"/>
      <c r="F16" s="34"/>
    </row>
    <row r="17" spans="1:6">
      <c r="A17" s="45" t="s">
        <v>225</v>
      </c>
      <c r="B17" s="43">
        <v>0</v>
      </c>
      <c r="C17" s="40"/>
      <c r="D17" s="43"/>
      <c r="E17" s="39"/>
      <c r="F17" s="34"/>
    </row>
    <row r="18" spans="1:6">
      <c r="A18" s="45" t="s">
        <v>214</v>
      </c>
      <c r="B18" s="43">
        <v>-524244028</v>
      </c>
      <c r="C18" s="40"/>
      <c r="D18" s="43">
        <v>-503303966</v>
      </c>
      <c r="E18" s="39"/>
      <c r="F18" s="34"/>
    </row>
    <row r="19" spans="1:6">
      <c r="A19" s="45" t="s">
        <v>226</v>
      </c>
      <c r="B19" s="43">
        <v>-69654824</v>
      </c>
      <c r="C19" s="40"/>
      <c r="D19" s="43">
        <v>-34680118</v>
      </c>
      <c r="E19" s="39"/>
      <c r="F19" s="34"/>
    </row>
    <row r="20" spans="1:6">
      <c r="A20" s="45" t="s">
        <v>227</v>
      </c>
      <c r="B20" s="43">
        <v>-154497063</v>
      </c>
      <c r="C20" s="40"/>
      <c r="D20" s="43">
        <v>-128816353</v>
      </c>
      <c r="E20" s="39"/>
      <c r="F20" s="34"/>
    </row>
    <row r="21" spans="1:6">
      <c r="A21" s="45" t="s">
        <v>228</v>
      </c>
      <c r="B21" s="43">
        <v>3315742</v>
      </c>
      <c r="C21" s="40"/>
      <c r="D21" s="43">
        <v>1512698</v>
      </c>
      <c r="E21" s="39"/>
      <c r="F21" s="34"/>
    </row>
    <row r="22" spans="1:6">
      <c r="A22" s="45" t="s">
        <v>229</v>
      </c>
      <c r="B22" s="43">
        <v>-155817340</v>
      </c>
      <c r="C22" s="40"/>
      <c r="D22" s="43">
        <v>-151198797</v>
      </c>
      <c r="E22" s="39"/>
      <c r="F22" s="34"/>
    </row>
    <row r="23" spans="1:6">
      <c r="A23" s="45"/>
      <c r="B23" s="62"/>
      <c r="C23" s="45"/>
      <c r="D23" s="62"/>
      <c r="E23" s="39"/>
      <c r="F23" s="34"/>
    </row>
    <row r="24" spans="1:6">
      <c r="A24" s="45" t="s">
        <v>230</v>
      </c>
      <c r="B24" s="61"/>
      <c r="C24" s="40"/>
      <c r="D24" s="61"/>
      <c r="E24" s="39"/>
      <c r="F24" s="34"/>
    </row>
    <row r="25" spans="1:6">
      <c r="A25" s="45" t="s">
        <v>231</v>
      </c>
      <c r="B25" s="61"/>
      <c r="C25" s="40"/>
      <c r="D25" s="61"/>
      <c r="E25" s="39"/>
      <c r="F25" s="34"/>
    </row>
    <row r="26" spans="1:6">
      <c r="A26" s="45" t="s">
        <v>232</v>
      </c>
      <c r="B26" s="61"/>
      <c r="C26" s="40"/>
      <c r="D26" s="61"/>
      <c r="E26" s="39"/>
      <c r="F26" s="34"/>
    </row>
    <row r="27" spans="1:6">
      <c r="A27" s="55" t="s">
        <v>212</v>
      </c>
      <c r="B27" s="61"/>
      <c r="C27" s="40"/>
      <c r="D27" s="61"/>
      <c r="E27" s="39"/>
      <c r="F27" s="34"/>
    </row>
    <row r="28" spans="1:6" ht="15" customHeight="1">
      <c r="A28" s="46" t="s">
        <v>215</v>
      </c>
      <c r="B28" s="50">
        <f>SUM(B10:B22,B24:B27)</f>
        <v>6676609</v>
      </c>
      <c r="C28" s="40"/>
      <c r="D28" s="50">
        <f>SUM(D10:D22,D24:D27)</f>
        <v>36823839</v>
      </c>
      <c r="E28" s="39"/>
      <c r="F28" s="34"/>
    </row>
    <row r="29" spans="1:6" ht="15" customHeight="1">
      <c r="A29" s="45" t="s">
        <v>26</v>
      </c>
      <c r="B29" s="43">
        <v>-1122802.58</v>
      </c>
      <c r="C29" s="40"/>
      <c r="D29" s="43">
        <v>-7272463</v>
      </c>
      <c r="E29" s="39"/>
      <c r="F29" s="34"/>
    </row>
    <row r="30" spans="1:6" ht="15" customHeight="1">
      <c r="A30" s="46" t="s">
        <v>233</v>
      </c>
      <c r="B30" s="63">
        <f>SUM(B28:B29)</f>
        <v>5553806.4199999999</v>
      </c>
      <c r="C30" s="41"/>
      <c r="D30" s="63">
        <f>SUM(D28:D29)</f>
        <v>29551376</v>
      </c>
      <c r="E30" s="39"/>
      <c r="F30" s="34"/>
    </row>
    <row r="31" spans="1:6" ht="15" customHeight="1">
      <c r="A31" s="45"/>
      <c r="B31" s="62"/>
      <c r="C31" s="45"/>
      <c r="D31" s="62"/>
      <c r="E31" s="39"/>
      <c r="F31" s="34"/>
    </row>
    <row r="32" spans="1:6" ht="15" customHeight="1">
      <c r="A32" s="47" t="s">
        <v>234</v>
      </c>
      <c r="B32" s="62"/>
      <c r="C32" s="45"/>
      <c r="D32" s="62"/>
      <c r="E32" s="39"/>
      <c r="F32" s="34"/>
    </row>
    <row r="33" spans="1:6" ht="15" customHeight="1">
      <c r="A33" s="45" t="s">
        <v>235</v>
      </c>
      <c r="B33" s="61"/>
      <c r="C33" s="40"/>
      <c r="D33" s="61"/>
      <c r="E33" s="39"/>
      <c r="F33" s="34"/>
    </row>
    <row r="34" spans="1:6">
      <c r="A34" s="45"/>
      <c r="B34" s="62"/>
      <c r="C34" s="45"/>
      <c r="D34" s="62"/>
      <c r="E34" s="39"/>
      <c r="F34" s="34"/>
    </row>
    <row r="35" spans="1:6" ht="15.75" thickBot="1">
      <c r="A35" s="46" t="s">
        <v>253</v>
      </c>
      <c r="B35" s="51">
        <f>B30+B33</f>
        <v>5553806.4199999999</v>
      </c>
      <c r="C35" s="41"/>
      <c r="D35" s="51">
        <f>D30+D33</f>
        <v>29551376</v>
      </c>
      <c r="E35" s="39"/>
      <c r="F35" s="34"/>
    </row>
    <row r="36" spans="1:6" ht="15.75" thickTop="1">
      <c r="A36" s="46"/>
      <c r="B36" s="66"/>
      <c r="C36" s="66"/>
      <c r="D36" s="66"/>
      <c r="E36" s="39"/>
      <c r="F36" s="34"/>
    </row>
    <row r="37" spans="1:6">
      <c r="A37" s="46" t="s">
        <v>236</v>
      </c>
      <c r="B37" s="66"/>
      <c r="C37" s="66"/>
      <c r="D37" s="66"/>
      <c r="E37" s="39"/>
      <c r="F37" s="34"/>
    </row>
    <row r="38" spans="1:6">
      <c r="A38" s="45" t="s">
        <v>237</v>
      </c>
      <c r="B38" s="43">
        <v>5553806.4199999999</v>
      </c>
      <c r="C38" s="40"/>
      <c r="D38" s="43">
        <v>29551376</v>
      </c>
      <c r="E38" s="39"/>
      <c r="F38" s="34"/>
    </row>
    <row r="39" spans="1:6">
      <c r="A39" s="45" t="s">
        <v>238</v>
      </c>
      <c r="B39" s="43"/>
      <c r="C39" s="40"/>
      <c r="D39" s="43"/>
      <c r="E39" s="39"/>
      <c r="F39" s="34"/>
    </row>
    <row r="40" spans="1:6">
      <c r="A40" s="45"/>
      <c r="B40" s="67"/>
      <c r="C40" s="67"/>
      <c r="D40" s="67"/>
      <c r="E40" s="39"/>
      <c r="F40" s="34"/>
    </row>
    <row r="41" spans="1:6">
      <c r="A41" s="46" t="s">
        <v>239</v>
      </c>
      <c r="B41" s="68"/>
      <c r="C41" s="68"/>
      <c r="D41" s="68"/>
      <c r="E41" s="41"/>
      <c r="F41" s="34"/>
    </row>
    <row r="42" spans="1:6">
      <c r="A42" s="45" t="s">
        <v>240</v>
      </c>
      <c r="B42" s="41"/>
      <c r="C42" s="41"/>
      <c r="D42" s="41"/>
      <c r="E42" s="41"/>
      <c r="F42" s="34"/>
    </row>
    <row r="43" spans="1:6">
      <c r="A43" s="48" t="s">
        <v>241</v>
      </c>
      <c r="B43" s="43"/>
      <c r="C43" s="40"/>
      <c r="D43" s="43"/>
      <c r="E43" s="39"/>
      <c r="F43" s="34"/>
    </row>
    <row r="44" spans="1:6">
      <c r="A44" s="48" t="s">
        <v>242</v>
      </c>
      <c r="B44" s="43"/>
      <c r="C44" s="40"/>
      <c r="D44" s="43"/>
      <c r="E44" s="39"/>
      <c r="F44" s="34"/>
    </row>
    <row r="45" spans="1:6">
      <c r="A45" s="49"/>
      <c r="B45" s="67"/>
      <c r="C45" s="67"/>
      <c r="D45" s="67"/>
      <c r="E45" s="39"/>
      <c r="F45" s="34"/>
    </row>
    <row r="46" spans="1:6">
      <c r="A46" s="45" t="s">
        <v>243</v>
      </c>
      <c r="B46" s="68"/>
      <c r="C46" s="68"/>
      <c r="D46" s="68"/>
      <c r="E46" s="41"/>
      <c r="F46" s="34"/>
    </row>
    <row r="47" spans="1:6">
      <c r="A47" s="48" t="s">
        <v>241</v>
      </c>
      <c r="B47" s="43"/>
      <c r="C47" s="40"/>
      <c r="D47" s="43"/>
      <c r="E47" s="34"/>
      <c r="F47" s="34"/>
    </row>
    <row r="48" spans="1:6">
      <c r="A48" s="48" t="s">
        <v>242</v>
      </c>
      <c r="B48" s="43"/>
      <c r="C48" s="40"/>
      <c r="D48" s="43"/>
      <c r="E48" s="34"/>
      <c r="F48" s="34"/>
    </row>
    <row r="49" spans="1:5">
      <c r="B49" s="68"/>
      <c r="C49" s="68"/>
      <c r="D49" s="68"/>
      <c r="E49" s="34"/>
    </row>
    <row r="50" spans="1:5">
      <c r="A50" s="46" t="s">
        <v>244</v>
      </c>
      <c r="B50" s="52">
        <f>B35</f>
        <v>5553806.4199999999</v>
      </c>
      <c r="C50" s="69"/>
      <c r="D50" s="52">
        <f>D35</f>
        <v>29551376</v>
      </c>
    </row>
    <row r="51" spans="1:5">
      <c r="A51" s="46"/>
      <c r="B51" s="58"/>
    </row>
    <row r="52" spans="1:5">
      <c r="A52" s="47" t="s">
        <v>222</v>
      </c>
      <c r="B52" s="58"/>
    </row>
    <row r="53" spans="1:5">
      <c r="A53" s="46"/>
      <c r="B53" s="58"/>
    </row>
    <row r="54" spans="1:5">
      <c r="A54" s="46" t="s">
        <v>245</v>
      </c>
      <c r="B54" s="58"/>
    </row>
    <row r="55" spans="1:5">
      <c r="A55" s="45" t="s">
        <v>246</v>
      </c>
      <c r="B55" s="61"/>
      <c r="C55" s="40"/>
      <c r="D55" s="61"/>
    </row>
    <row r="56" spans="1:5">
      <c r="A56" s="45" t="s">
        <v>219</v>
      </c>
      <c r="B56" s="61"/>
      <c r="C56" s="40"/>
      <c r="D56" s="61"/>
    </row>
    <row r="57" spans="1:5">
      <c r="A57" s="55" t="s">
        <v>212</v>
      </c>
      <c r="B57" s="61"/>
      <c r="C57" s="40"/>
      <c r="D57" s="61"/>
    </row>
    <row r="58" spans="1:5">
      <c r="A58" s="45" t="s">
        <v>247</v>
      </c>
      <c r="B58" s="61"/>
      <c r="C58" s="40"/>
      <c r="D58" s="61"/>
    </row>
    <row r="59" spans="1:5">
      <c r="A59" s="46" t="s">
        <v>221</v>
      </c>
      <c r="B59" s="64">
        <f>SUM(B55:B58)</f>
        <v>0</v>
      </c>
      <c r="D59" s="64">
        <f>SUM(D55:D58)</f>
        <v>0</v>
      </c>
    </row>
    <row r="60" spans="1:5">
      <c r="A60" s="44"/>
      <c r="B60" s="58"/>
    </row>
    <row r="61" spans="1:5">
      <c r="A61" s="46" t="s">
        <v>248</v>
      </c>
      <c r="B61" s="58"/>
    </row>
    <row r="62" spans="1:5">
      <c r="A62" s="45" t="s">
        <v>217</v>
      </c>
      <c r="B62" s="61"/>
      <c r="C62" s="40"/>
      <c r="D62" s="61"/>
    </row>
    <row r="63" spans="1:5">
      <c r="A63" s="45" t="s">
        <v>218</v>
      </c>
      <c r="B63" s="61"/>
      <c r="C63" s="40"/>
      <c r="D63" s="61"/>
    </row>
    <row r="64" spans="1:5">
      <c r="A64" s="45" t="s">
        <v>249</v>
      </c>
      <c r="B64" s="61"/>
      <c r="C64" s="40"/>
      <c r="D64" s="61"/>
    </row>
    <row r="65" spans="1:4">
      <c r="A65" s="55" t="s">
        <v>212</v>
      </c>
      <c r="B65" s="61"/>
      <c r="C65" s="40"/>
      <c r="D65" s="61"/>
    </row>
    <row r="66" spans="1:4">
      <c r="A66" s="45" t="s">
        <v>250</v>
      </c>
      <c r="B66" s="61"/>
      <c r="C66" s="40"/>
      <c r="D66" s="61"/>
    </row>
    <row r="67" spans="1:4">
      <c r="A67" s="46" t="s">
        <v>221</v>
      </c>
      <c r="B67" s="64">
        <f>SUM(B62:B66)</f>
        <v>0</v>
      </c>
      <c r="D67" s="64">
        <f>SUM(D62:D66)</f>
        <v>0</v>
      </c>
    </row>
    <row r="68" spans="1:4">
      <c r="A68" s="44"/>
      <c r="B68" s="58"/>
    </row>
    <row r="69" spans="1:4">
      <c r="A69" s="46" t="s">
        <v>251</v>
      </c>
      <c r="B69" s="64">
        <f>SUM(B59,B67)</f>
        <v>0</v>
      </c>
      <c r="D69" s="64">
        <f>SUM(D59,D67)</f>
        <v>0</v>
      </c>
    </row>
    <row r="70" spans="1:4">
      <c r="A70" s="44"/>
      <c r="B70" s="64"/>
      <c r="D70" s="64"/>
    </row>
    <row r="71" spans="1:4" ht="15.75" thickBot="1">
      <c r="A71" s="46" t="s">
        <v>252</v>
      </c>
      <c r="B71" s="53">
        <f>B69+B50</f>
        <v>5553806.4199999999</v>
      </c>
      <c r="C71" s="69"/>
      <c r="D71" s="53">
        <f>D69+D50</f>
        <v>29551376</v>
      </c>
    </row>
    <row r="72" spans="1:4" ht="15.75" thickTop="1">
      <c r="A72" s="45"/>
    </row>
    <row r="73" spans="1:4">
      <c r="A73" s="47" t="s">
        <v>220</v>
      </c>
    </row>
    <row r="74" spans="1:4">
      <c r="A74" s="45" t="s">
        <v>237</v>
      </c>
      <c r="B74" s="54"/>
      <c r="D74" s="65"/>
    </row>
    <row r="75" spans="1:4">
      <c r="A75" s="45" t="s">
        <v>238</v>
      </c>
      <c r="B75" s="54"/>
      <c r="D75" s="65"/>
    </row>
  </sheetData>
  <pageMargins left="0.70866141732283472" right="0.70866141732283472" top="0.74803149606299213" bottom="0.74803149606299213" header="0.31496062992125984" footer="0.31496062992125984"/>
  <pageSetup scale="43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F482660F-5B7F-4D10-8FD8-ACA4FAECDC84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65855495-903A-4A52-915D-2888483FDCDF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855C71F-73D0-41F7-9D33-F277522C5F4C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Ilnica, Gentian</cp:lastModifiedBy>
  <cp:lastPrinted>2023-07-19T11:25:03Z</cp:lastPrinted>
  <dcterms:created xsi:type="dcterms:W3CDTF">2012-01-19T09:31:29Z</dcterms:created>
  <dcterms:modified xsi:type="dcterms:W3CDTF">2025-07-29T14:53:59Z</dcterms:modified>
</cp:coreProperties>
</file>