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C7B24B-90F1-4B24-8E6A-C033D2E038C8}" xr6:coauthVersionLast="47" xr6:coauthVersionMax="47" xr10:uidLastSave="{00000000-0000-0000-0000-000000000000}"/>
  <bookViews>
    <workbookView xWindow="-120" yWindow="-120" windowWidth="38640" windowHeight="21120" tabRatio="705" firstSheet="2" activeTab="2" xr2:uid="{00000000-000D-0000-FFFF-FFFF00000000}"/>
  </bookViews>
  <sheets>
    <sheet name="Pasqyra e Pozicionit Financiar" sheetId="2" state="hidden" r:id="rId1"/>
    <sheet name="PASH-sipas natyres" sheetId="6" state="hidden" r:id="rId2"/>
    <sheet name="PASH-sipas funksionit" sheetId="7" r:id="rId3"/>
    <sheet name="Pasqyra CashFlow-direkte" sheetId="8" state="hidden" r:id="rId4"/>
    <sheet name="Pasqyra Cashflow-indirekte" sheetId="3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7" l="1"/>
  <c r="B41" i="2"/>
  <c r="B14" i="2"/>
  <c r="B53" i="2" l="1"/>
  <c r="B43" i="2"/>
  <c r="B24" i="7"/>
  <c r="B68" i="2"/>
  <c r="B25" i="6"/>
  <c r="B27" i="6" s="1"/>
  <c r="B26" i="7"/>
  <c r="B17" i="6"/>
  <c r="C16" i="7"/>
  <c r="B16" i="7"/>
  <c r="C20" i="7"/>
  <c r="B20" i="7"/>
  <c r="C9" i="7"/>
  <c r="B9" i="7"/>
  <c r="C27" i="6"/>
  <c r="C25" i="6"/>
  <c r="C23" i="6"/>
  <c r="B23" i="6"/>
  <c r="B12" i="6" l="1"/>
  <c r="C73" i="2"/>
  <c r="C12" i="6"/>
  <c r="C17" i="6" s="1"/>
</calcChain>
</file>

<file path=xl/sharedStrings.xml><?xml version="1.0" encoding="utf-8"?>
<sst xmlns="http://schemas.openxmlformats.org/spreadsheetml/2006/main" count="183" uniqueCount="131">
  <si>
    <t>PASQYRA E POZICIONIT FINANCIAR</t>
  </si>
  <si>
    <t>Periudha</t>
  </si>
  <si>
    <t>Raportuese</t>
  </si>
  <si>
    <t>Para ardhese</t>
  </si>
  <si>
    <t>AKTIVET</t>
  </si>
  <si>
    <t>Aktive afatshkurtra</t>
  </si>
  <si>
    <t>Mjete monetare</t>
  </si>
  <si>
    <t>Te drejta te arketueshme dhe te tjera  investime financiare</t>
  </si>
  <si>
    <t>Kerkesa te arketueshme afatshkurtra</t>
  </si>
  <si>
    <t>Te tjera te arketueshme</t>
  </si>
  <si>
    <t>Instrumenta te tjera financiare</t>
  </si>
  <si>
    <t>Te tjera aktive afatshkurtra (pershkruaj)</t>
  </si>
  <si>
    <t>Shuma</t>
  </si>
  <si>
    <t>Inventare</t>
  </si>
  <si>
    <t>Lende te para dhe materiale te konsumueshme</t>
  </si>
  <si>
    <t>Prodhim ne proces dhe gjysem produkte</t>
  </si>
  <si>
    <t>Produkte te gatshme</t>
  </si>
  <si>
    <t>Mallra per shitje</t>
  </si>
  <si>
    <t>Parapagesa per inventare</t>
  </si>
  <si>
    <t>Shuma aktive afatshkurtra</t>
  </si>
  <si>
    <t>Aktive afatgjata</t>
  </si>
  <si>
    <t>Aktive afatgjata financiare</t>
  </si>
  <si>
    <t>Depozita afatgjata, huadhenie dhe te tjera te ngjashme</t>
  </si>
  <si>
    <t>Deftesa te arketueshme dhe kliente afatgjate</t>
  </si>
  <si>
    <t>Aktive afatgjata materiale</t>
  </si>
  <si>
    <t>Toka dhe ndertesa</t>
  </si>
  <si>
    <t>Makineri dhe paisje</t>
  </si>
  <si>
    <t>Te tjera ne shfrytezim</t>
  </si>
  <si>
    <t>Aktive afatgjata jomateriale</t>
  </si>
  <si>
    <t>Te tjera aktive afatgjata (pershkruaj)</t>
  </si>
  <si>
    <t>Shuma aktive afatgjata</t>
  </si>
  <si>
    <t>TOTALI AKTIVEVE</t>
  </si>
  <si>
    <t>DETYRIMET DHE KAPITALI</t>
  </si>
  <si>
    <t>Detyrime afatshkurtra</t>
  </si>
  <si>
    <t>Tituj te huamarrjes afatshkurter</t>
  </si>
  <si>
    <t>Te pagueshme per aktivitetin e shfrytezimit</t>
  </si>
  <si>
    <t>Te pagueshme ndaj punonjesve, kontribute dhe te tjera te ngjashme</t>
  </si>
  <si>
    <t>Te pagueshme per detyrime tatimore</t>
  </si>
  <si>
    <t>Parapagimet e arketuara</t>
  </si>
  <si>
    <t>Te tjera detyrime afatshkurtra (pershkruaj)</t>
  </si>
  <si>
    <t>Detyrime afatgjata</t>
  </si>
  <si>
    <t>Tituj te huamarrjes agatgjate</t>
  </si>
  <si>
    <t>Te tjera detyrime afatgjata (pershkruaj)</t>
  </si>
  <si>
    <t>Shuma e detyrimeve</t>
  </si>
  <si>
    <t>Kapitali</t>
  </si>
  <si>
    <t>Kapitali i pronarit</t>
  </si>
  <si>
    <t>Rezerva (ligjore, statutore, etj)</t>
  </si>
  <si>
    <t>Fitime/(Humbje) te periudhes financiare</t>
  </si>
  <si>
    <t>Fitime/(Humbje) te mbartura</t>
  </si>
  <si>
    <t>Terheqjet e pronarit</t>
  </si>
  <si>
    <t>Shuma e Kapitalit</t>
  </si>
  <si>
    <t>TOTALI DETYRIMET DHE KAPITALI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</si>
  <si>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</si>
  <si>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</si>
  <si>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</si>
  <si>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</si>
  <si>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</si>
  <si>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</si>
  <si>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</si>
  <si>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</si>
  <si>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</si>
  <si>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</si>
  <si>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</si>
  <si>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</si>
  <si>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</si>
  <si>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</si>
  <si>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</si>
  <si>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</si>
  <si>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</si>
  <si>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</si>
  <si>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</si>
  <si>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</si>
  <si>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</si>
  <si>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(Sipas Funksionit) - per perdorim te drejtimit te shoqerise</t>
  </si>
  <si>
    <t>TE ARDHURAT</t>
  </si>
  <si>
    <t>Te ardhura nga aktiviteti kryesor</t>
  </si>
  <si>
    <t xml:space="preserve">Te ardhura te tjera </t>
  </si>
  <si>
    <t>Totali i te ardhurave</t>
  </si>
  <si>
    <t>SHPENZIMET</t>
  </si>
  <si>
    <t>Shpenzimet per materiale</t>
  </si>
  <si>
    <t>Inventari ne celje</t>
  </si>
  <si>
    <t>Blerje mallra gjate periudhes apo shpenzime per mallrat e prodhuara</t>
  </si>
  <si>
    <t>Inventari ne mbyllje</t>
  </si>
  <si>
    <t>Shpenzime personeli</t>
  </si>
  <si>
    <t>Kontributet per sigurime shoqerore e shendetsore</t>
  </si>
  <si>
    <t>Amortizimi i aktiveve afatgjata</t>
  </si>
  <si>
    <t>Shpenzime financiare</t>
  </si>
  <si>
    <t>Totali i shpenzimeve</t>
  </si>
  <si>
    <t>Tatimi mbi fitimin</t>
  </si>
  <si>
    <t>Fitimi/(humbja) neto</t>
  </si>
  <si>
    <t>Pasqyra e fluksit te mjeteve monetare (opsionale)</t>
  </si>
  <si>
    <t>Metoda direkte</t>
  </si>
  <si>
    <t>Fluksi mjeteve monetare nga/perdorur ne aktivitetin e shfrytezimit:</t>
  </si>
  <si>
    <t>Mjete monetare te arketuara nga klientet</t>
  </si>
  <si>
    <t>Mjete monetare te paguara ndaj furnitoreve dhe punonjesve</t>
  </si>
  <si>
    <t>Mjete monetare te arketuara nga veprimtari te tjera</t>
  </si>
  <si>
    <t>Pagesa te tjera</t>
  </si>
  <si>
    <t>Interes i paguar</t>
  </si>
  <si>
    <t>Tatim fitimi i paguar</t>
  </si>
  <si>
    <t>Mjete monetare neto nga/ perdorur ne aktivitetin e shfrytezimit</t>
  </si>
  <si>
    <t>Fluksi i mjeteve monetare nga/ perdorur ne aktivitetin e investimit</t>
  </si>
  <si>
    <t>Pagesa per blerjen e aktiveve afatgjata materiale</t>
  </si>
  <si>
    <t>Arketime nga shitja e aktiveve afatgjata materiale</t>
  </si>
  <si>
    <t>Interes i arketuar</t>
  </si>
  <si>
    <t>Dividente te arketuar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</si>
  <si>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</si>
  <si>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Mjete monetare neto nga/perdorur ne aktivitetin e investimit</t>
  </si>
  <si>
    <t>Fluksi i mjeteve monetare nga/perdorur ne aktivitetin e financimit</t>
  </si>
  <si>
    <t>Arketime nga emetimi i kapitalit te nenshkruar</t>
  </si>
  <si>
    <t>Hua te arketuara</t>
  </si>
  <si>
    <t>Pagesa e huave</t>
  </si>
  <si>
    <t>Pagese e detyrimeve te qirase financiare</t>
  </si>
  <si>
    <t>Dividende te paguar</t>
  </si>
  <si>
    <t>Mjete monetare neto nga/perdorur ne aktivitetin e financimit</t>
  </si>
  <si>
    <t>Rritje/(renie) neto ne mjetet monetare dhe ekuivalente me to</t>
  </si>
  <si>
    <t>Mjete monetare dhe ekuivalente me to ne fillim</t>
  </si>
  <si>
    <t>Efekti i luhatjeve te kurseve te kembimit te mjeteve monetare</t>
  </si>
  <si>
    <t>Mjete monetare dhe ekuivalente me to ne fund</t>
  </si>
  <si>
    <t>Metoda indirekte</t>
  </si>
  <si>
    <t>Fitimi/(Humbja) perpara tatimit</t>
  </si>
  <si>
    <t>Rregullime per :</t>
  </si>
  <si>
    <t>Shpenzime amortizimi</t>
  </si>
  <si>
    <t xml:space="preserve">Humbje/(Fitime) nga konvertimi </t>
  </si>
  <si>
    <t>Shpenzimet financiare te perllogaritura</t>
  </si>
  <si>
    <t>Te ardhura nga investimet</t>
  </si>
  <si>
    <t>Humbja/(Fitimi) nga shitja e aktiveve afatgjata materiale</t>
  </si>
  <si>
    <t>Ndryshim ne aktivet dhe detyrimet e shfrytezimit</t>
  </si>
  <si>
    <t>Renie/(Rritje) ne kerkesat e arketueshme nga aktiviteti dhe kerkesa te tjera</t>
  </si>
  <si>
    <t>Renie/(Rritje) ne gjendjen e inventarit</t>
  </si>
  <si>
    <t>Rritje/(Renie) ne detyrime te pagueshme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</si>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</sst>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Times New Roman"/>
      <family val="1"/>
    </font>
    <font>
      <i/>
      <sz val="9"/>
      <name val="Arial"/>
      <family val="2"/>
      <charset val="238"/>
    </font>
    <font>
      <b/>
      <sz val="14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9"/>
      <name val="Arial"/>
      <family val="2"/>
    </font>
    <font>
      <sz val="11"/>
      <color rgb="FFFFFF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indent="2"/>
    </xf>
    <xf numFmtId="0" fontId="17" fillId="0" borderId="0" xfId="1" applyFont="1" applyAlignment="1">
      <alignment vertical="top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5" fillId="0" borderId="0" xfId="1" applyFont="1" applyAlignment="1">
      <alignment horizontal="left" vertical="center"/>
    </xf>
    <xf numFmtId="0" fontId="1" fillId="0" borderId="0" xfId="0" applyFont="1"/>
    <xf numFmtId="3" fontId="2" fillId="3" borderId="1" xfId="0" applyNumberFormat="1" applyFont="1" applyFill="1" applyBorder="1" applyAlignment="1">
      <alignment vertical="center"/>
    </xf>
    <xf numFmtId="3" fontId="2" fillId="4" borderId="3" xfId="0" applyNumberFormat="1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indent="3"/>
    </xf>
    <xf numFmtId="0" fontId="10" fillId="4" borderId="0" xfId="0" applyFont="1" applyFill="1" applyAlignment="1">
      <alignment vertical="center"/>
    </xf>
    <xf numFmtId="0" fontId="20" fillId="0" borderId="0" xfId="0" applyFont="1"/>
    <xf numFmtId="3" fontId="20" fillId="0" borderId="0" xfId="0" applyNumberFormat="1" applyFont="1"/>
    <xf numFmtId="3" fontId="11" fillId="0" borderId="0" xfId="0" applyNumberFormat="1" applyFont="1" applyAlignment="1">
      <alignment vertical="center"/>
    </xf>
    <xf numFmtId="3" fontId="21" fillId="0" borderId="0" xfId="0" applyNumberFormat="1" applyFont="1"/>
    <xf numFmtId="164" fontId="2" fillId="3" borderId="1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/>
    <xf numFmtId="4" fontId="2" fillId="4" borderId="2" xfId="0" applyNumberFormat="1" applyFont="1" applyFill="1" applyBorder="1" applyAlignment="1">
      <alignment vertical="center"/>
    </xf>
    <xf numFmtId="165" fontId="2" fillId="4" borderId="3" xfId="0" applyNumberFormat="1" applyFont="1" applyFill="1" applyBorder="1" applyAlignment="1">
      <alignment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76"/>
  <sheetViews>
    <sheetView workbookViewId="0">
      <pane xSplit="1" ySplit="3" topLeftCell="B24" activePane="bottomRight" state="frozen"/>
      <selection pane="topRight" activeCell="B1" sqref="B1"/>
      <selection pane="bottomLeft" activeCell="A4" sqref="A4"/>
      <selection pane="bottomRight" activeCell="B70" sqref="B70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33"/>
    </row>
    <row r="2" spans="1:3" ht="15" customHeight="1" x14ac:dyDescent="0.25">
      <c r="A2" s="49" t="s">
        <v>0</v>
      </c>
      <c r="B2" s="38" t="s">
        <v>1</v>
      </c>
      <c r="C2" s="38" t="s">
        <v>1</v>
      </c>
    </row>
    <row r="3" spans="1:3" ht="15" customHeight="1" x14ac:dyDescent="0.25">
      <c r="A3" s="49"/>
      <c r="B3" s="38" t="s">
        <v>2</v>
      </c>
      <c r="C3" s="38" t="s">
        <v>3</v>
      </c>
    </row>
    <row r="4" spans="1:3" x14ac:dyDescent="0.25">
      <c r="A4" s="32" t="s">
        <v>4</v>
      </c>
      <c r="B4" s="3"/>
      <c r="C4" s="3"/>
    </row>
    <row r="5" spans="1:3" x14ac:dyDescent="0.25">
      <c r="A5" s="32" t="s">
        <v>5</v>
      </c>
      <c r="B5" s="3"/>
      <c r="C5" s="3"/>
    </row>
    <row r="6" spans="1:3" x14ac:dyDescent="0.25">
      <c r="A6" s="32"/>
      <c r="B6" s="3"/>
      <c r="C6" s="3"/>
    </row>
    <row r="7" spans="1:3" x14ac:dyDescent="0.25">
      <c r="A7" s="9" t="s">
        <v>6</v>
      </c>
      <c r="B7" s="34"/>
      <c r="C7" s="34"/>
    </row>
    <row r="8" spans="1:3" x14ac:dyDescent="0.25">
      <c r="A8" s="5"/>
      <c r="B8" s="3"/>
      <c r="C8" s="3"/>
    </row>
    <row r="9" spans="1:3" x14ac:dyDescent="0.25">
      <c r="A9" s="9" t="s">
        <v>7</v>
      </c>
      <c r="B9" s="3"/>
      <c r="C9" s="3"/>
    </row>
    <row r="10" spans="1:3" x14ac:dyDescent="0.25">
      <c r="A10" s="2" t="s">
        <v>8</v>
      </c>
      <c r="B10" s="3"/>
      <c r="C10" s="3"/>
    </row>
    <row r="11" spans="1:3" x14ac:dyDescent="0.25">
      <c r="A11" s="2" t="s">
        <v>9</v>
      </c>
      <c r="B11" s="3">
        <v>1000</v>
      </c>
      <c r="C11" s="3"/>
    </row>
    <row r="12" spans="1:3" x14ac:dyDescent="0.25">
      <c r="A12" s="2" t="s">
        <v>10</v>
      </c>
      <c r="B12" s="3">
        <v>625762</v>
      </c>
      <c r="C12" s="3"/>
    </row>
    <row r="13" spans="1:3" x14ac:dyDescent="0.25">
      <c r="A13" s="39" t="s">
        <v>11</v>
      </c>
      <c r="B13" s="3"/>
      <c r="C13" s="3"/>
    </row>
    <row r="14" spans="1:3" x14ac:dyDescent="0.25">
      <c r="A14" s="12" t="s">
        <v>12</v>
      </c>
      <c r="B14" s="47">
        <f>SUM(B11:B13)</f>
        <v>626762</v>
      </c>
      <c r="C14" s="34"/>
    </row>
    <row r="15" spans="1:3" x14ac:dyDescent="0.25">
      <c r="A15" s="5"/>
      <c r="B15" s="3"/>
      <c r="C15" s="3"/>
    </row>
    <row r="16" spans="1:3" x14ac:dyDescent="0.25">
      <c r="A16" s="9" t="s">
        <v>13</v>
      </c>
      <c r="B16" s="3"/>
      <c r="C16" s="3"/>
    </row>
    <row r="17" spans="1:3" x14ac:dyDescent="0.25">
      <c r="A17" s="2" t="s">
        <v>14</v>
      </c>
      <c r="B17" s="3"/>
      <c r="C17" s="3"/>
    </row>
    <row r="18" spans="1:3" x14ac:dyDescent="0.25">
      <c r="A18" s="2" t="s">
        <v>15</v>
      </c>
      <c r="B18" s="3"/>
      <c r="C18" s="3"/>
    </row>
    <row r="19" spans="1:3" x14ac:dyDescent="0.25">
      <c r="A19" s="2" t="s">
        <v>16</v>
      </c>
      <c r="B19" s="3"/>
      <c r="C19" s="3"/>
    </row>
    <row r="20" spans="1:3" x14ac:dyDescent="0.25">
      <c r="A20" s="2" t="s">
        <v>17</v>
      </c>
      <c r="B20" s="3"/>
      <c r="C20" s="3"/>
    </row>
    <row r="21" spans="1:3" x14ac:dyDescent="0.25">
      <c r="A21" s="2" t="s">
        <v>18</v>
      </c>
      <c r="B21" s="3"/>
      <c r="C21" s="3"/>
    </row>
    <row r="22" spans="1:3" x14ac:dyDescent="0.25">
      <c r="A22" s="12" t="s">
        <v>12</v>
      </c>
      <c r="B22" s="34"/>
      <c r="C22" s="34"/>
    </row>
    <row r="23" spans="1:3" x14ac:dyDescent="0.25">
      <c r="A23" s="12"/>
      <c r="B23" s="3"/>
      <c r="C23" s="3"/>
    </row>
    <row r="24" spans="1:3" ht="15.75" thickBot="1" x14ac:dyDescent="0.3">
      <c r="A24" s="12" t="s">
        <v>19</v>
      </c>
      <c r="B24" s="35"/>
      <c r="C24" s="35"/>
    </row>
    <row r="25" spans="1:3" x14ac:dyDescent="0.25">
      <c r="A25" s="6"/>
      <c r="B25" s="3"/>
      <c r="C25" s="3"/>
    </row>
    <row r="26" spans="1:3" x14ac:dyDescent="0.25">
      <c r="A26" s="32" t="s">
        <v>20</v>
      </c>
      <c r="B26" s="3"/>
      <c r="C26" s="3"/>
    </row>
    <row r="27" spans="1:3" x14ac:dyDescent="0.25">
      <c r="A27" s="9" t="s">
        <v>21</v>
      </c>
      <c r="B27" s="3"/>
      <c r="C27" s="3"/>
    </row>
    <row r="28" spans="1:3" x14ac:dyDescent="0.25">
      <c r="A28" s="2" t="s">
        <v>22</v>
      </c>
      <c r="B28" s="3"/>
      <c r="C28" s="3"/>
    </row>
    <row r="29" spans="1:3" x14ac:dyDescent="0.25">
      <c r="A29" s="2" t="s">
        <v>23</v>
      </c>
      <c r="B29" s="3"/>
      <c r="C29" s="3"/>
    </row>
    <row r="30" spans="1:3" x14ac:dyDescent="0.25">
      <c r="A30" s="12" t="s">
        <v>12</v>
      </c>
      <c r="B30" s="34"/>
      <c r="C30" s="34"/>
    </row>
    <row r="31" spans="1:3" x14ac:dyDescent="0.25">
      <c r="A31" s="6"/>
      <c r="B31" s="3"/>
      <c r="C31" s="3"/>
    </row>
    <row r="32" spans="1:3" x14ac:dyDescent="0.25">
      <c r="A32" s="9" t="s">
        <v>24</v>
      </c>
      <c r="B32" s="3"/>
      <c r="C32" s="3"/>
    </row>
    <row r="33" spans="1:3" x14ac:dyDescent="0.25">
      <c r="A33" s="2" t="s">
        <v>25</v>
      </c>
      <c r="B33" s="3"/>
      <c r="C33" s="3"/>
    </row>
    <row r="34" spans="1:3" x14ac:dyDescent="0.25">
      <c r="A34" s="2" t="s">
        <v>26</v>
      </c>
      <c r="B34" s="3"/>
      <c r="C34" s="3"/>
    </row>
    <row r="35" spans="1:3" x14ac:dyDescent="0.25">
      <c r="A35" s="2" t="s">
        <v>27</v>
      </c>
      <c r="B35" s="3"/>
      <c r="C35" s="3"/>
    </row>
    <row r="36" spans="1:3" x14ac:dyDescent="0.25">
      <c r="A36" s="12" t="s">
        <v>12</v>
      </c>
      <c r="B36" s="34"/>
      <c r="C36" s="34"/>
    </row>
    <row r="37" spans="1:3" x14ac:dyDescent="0.25">
      <c r="A37" s="12"/>
      <c r="B37" s="3"/>
      <c r="C37" s="3"/>
    </row>
    <row r="38" spans="1:3" x14ac:dyDescent="0.25">
      <c r="A38" s="9" t="s">
        <v>28</v>
      </c>
      <c r="B38" s="34"/>
      <c r="C38" s="34"/>
    </row>
    <row r="39" spans="1:3" x14ac:dyDescent="0.25">
      <c r="A39" s="40" t="s">
        <v>29</v>
      </c>
      <c r="B39" s="37"/>
      <c r="C39" s="37"/>
    </row>
    <row r="40" spans="1:3" x14ac:dyDescent="0.25">
      <c r="A40" s="9"/>
      <c r="B40" s="3"/>
      <c r="C40" s="3"/>
    </row>
    <row r="41" spans="1:3" ht="15.75" thickBot="1" x14ac:dyDescent="0.3">
      <c r="A41" s="12" t="s">
        <v>30</v>
      </c>
      <c r="B41" s="35">
        <f>B39+B36+B30+B24+B22+B14</f>
        <v>626762</v>
      </c>
      <c r="C41" s="35"/>
    </row>
    <row r="42" spans="1:3" ht="18" x14ac:dyDescent="0.25">
      <c r="A42" s="7"/>
      <c r="B42" s="3"/>
      <c r="C42" s="3"/>
    </row>
    <row r="43" spans="1:3" ht="15.75" thickBot="1" x14ac:dyDescent="0.3">
      <c r="A43" s="10" t="s">
        <v>31</v>
      </c>
      <c r="B43" s="11">
        <f>B41</f>
        <v>626762</v>
      </c>
      <c r="C43" s="11"/>
    </row>
    <row r="44" spans="1:3" ht="15.75" thickTop="1" x14ac:dyDescent="0.25">
      <c r="A44" s="19"/>
      <c r="B44" s="3"/>
      <c r="C44" s="3"/>
    </row>
    <row r="45" spans="1:3" x14ac:dyDescent="0.25">
      <c r="A45" s="32" t="s">
        <v>32</v>
      </c>
      <c r="B45" s="3"/>
      <c r="C45" s="3"/>
    </row>
    <row r="46" spans="1:3" x14ac:dyDescent="0.25">
      <c r="A46" s="9" t="s">
        <v>33</v>
      </c>
      <c r="B46" s="3"/>
      <c r="C46" s="3"/>
    </row>
    <row r="47" spans="1:3" x14ac:dyDescent="0.25">
      <c r="A47" s="2" t="s">
        <v>34</v>
      </c>
      <c r="B47" s="3"/>
      <c r="C47" s="3"/>
    </row>
    <row r="48" spans="1:3" x14ac:dyDescent="0.25">
      <c r="A48" s="2" t="s">
        <v>35</v>
      </c>
      <c r="B48" s="3">
        <v>14779.6</v>
      </c>
      <c r="C48" s="3"/>
    </row>
    <row r="49" spans="1:4" x14ac:dyDescent="0.25">
      <c r="A49" s="2" t="s">
        <v>36</v>
      </c>
      <c r="B49" s="3">
        <v>185545</v>
      </c>
      <c r="C49" s="3"/>
    </row>
    <row r="50" spans="1:4" x14ac:dyDescent="0.25">
      <c r="A50" s="2" t="s">
        <v>37</v>
      </c>
      <c r="B50" s="3"/>
      <c r="C50" s="3"/>
    </row>
    <row r="51" spans="1:4" x14ac:dyDescent="0.25">
      <c r="A51" s="2" t="s">
        <v>38</v>
      </c>
      <c r="B51" s="3"/>
      <c r="C51" s="3"/>
    </row>
    <row r="52" spans="1:4" x14ac:dyDescent="0.25">
      <c r="A52" s="39" t="s">
        <v>39</v>
      </c>
      <c r="B52" s="3"/>
      <c r="C52" s="3"/>
    </row>
    <row r="53" spans="1:4" x14ac:dyDescent="0.25">
      <c r="A53" s="12" t="s">
        <v>12</v>
      </c>
      <c r="B53" s="34">
        <f>SUM(B48:B52)</f>
        <v>200324.6</v>
      </c>
      <c r="C53" s="34"/>
    </row>
    <row r="54" spans="1:4" x14ac:dyDescent="0.25">
      <c r="A54" s="4"/>
      <c r="B54" s="3"/>
      <c r="C54" s="3"/>
    </row>
    <row r="55" spans="1:4" x14ac:dyDescent="0.25">
      <c r="A55" s="9" t="s">
        <v>40</v>
      </c>
      <c r="B55" s="3"/>
      <c r="C55" s="3"/>
    </row>
    <row r="56" spans="1:4" x14ac:dyDescent="0.25">
      <c r="A56" s="2" t="s">
        <v>41</v>
      </c>
      <c r="B56" s="1"/>
      <c r="C56" s="1"/>
      <c r="D56" s="1"/>
    </row>
    <row r="57" spans="1:4" x14ac:dyDescent="0.25">
      <c r="A57" s="40" t="s">
        <v>42</v>
      </c>
      <c r="B57" s="1"/>
      <c r="C57" s="1"/>
      <c r="D57" s="1"/>
    </row>
    <row r="58" spans="1:4" x14ac:dyDescent="0.25">
      <c r="A58" s="12" t="s">
        <v>12</v>
      </c>
      <c r="B58" s="34"/>
      <c r="C58" s="34"/>
    </row>
    <row r="59" spans="1:4" x14ac:dyDescent="0.25">
      <c r="A59" s="12"/>
      <c r="B59" s="3"/>
      <c r="C59" s="3"/>
    </row>
    <row r="60" spans="1:4" ht="15.75" thickBot="1" x14ac:dyDescent="0.3">
      <c r="A60" s="12" t="s">
        <v>43</v>
      </c>
      <c r="B60" s="35"/>
      <c r="C60" s="35"/>
    </row>
    <row r="61" spans="1:4" x14ac:dyDescent="0.25">
      <c r="A61" s="4"/>
      <c r="B61" s="3"/>
      <c r="C61" s="3"/>
    </row>
    <row r="62" spans="1:4" x14ac:dyDescent="0.25">
      <c r="A62" s="9" t="s">
        <v>44</v>
      </c>
      <c r="B62" s="3"/>
      <c r="C62" s="3"/>
    </row>
    <row r="63" spans="1:4" x14ac:dyDescent="0.25">
      <c r="A63" s="18" t="s">
        <v>45</v>
      </c>
      <c r="B63" s="3">
        <v>1000</v>
      </c>
      <c r="C63" s="3">
        <v>0</v>
      </c>
    </row>
    <row r="64" spans="1:4" x14ac:dyDescent="0.25">
      <c r="A64" s="18" t="s">
        <v>46</v>
      </c>
      <c r="B64" s="3"/>
      <c r="C64" s="3"/>
    </row>
    <row r="65" spans="1:3" x14ac:dyDescent="0.25">
      <c r="A65" s="18" t="s">
        <v>47</v>
      </c>
      <c r="B65" s="3">
        <v>425437.33</v>
      </c>
      <c r="C65" s="3"/>
    </row>
    <row r="66" spans="1:3" x14ac:dyDescent="0.25">
      <c r="A66" s="18" t="s">
        <v>48</v>
      </c>
      <c r="B66" s="3"/>
      <c r="C66" s="3"/>
    </row>
    <row r="67" spans="1:3" x14ac:dyDescent="0.25">
      <c r="A67" s="18" t="s">
        <v>49</v>
      </c>
      <c r="B67" s="3"/>
      <c r="C67" s="3"/>
    </row>
    <row r="68" spans="1:3" ht="15.75" thickBot="1" x14ac:dyDescent="0.3">
      <c r="A68" s="12" t="s">
        <v>50</v>
      </c>
      <c r="B68" s="35">
        <f>SUM(B63:B67)</f>
        <v>426437.33</v>
      </c>
      <c r="C68" s="35"/>
    </row>
    <row r="70" spans="1:3" ht="15.75" thickBot="1" x14ac:dyDescent="0.3">
      <c r="A70" s="10" t="s">
        <v>51</v>
      </c>
      <c r="B70" s="48">
        <v>626762</v>
      </c>
      <c r="C70" s="11"/>
    </row>
    <row r="71" spans="1:3" ht="15.75" thickTop="1" x14ac:dyDescent="0.25"/>
    <row r="73" spans="1:3" x14ac:dyDescent="0.25">
      <c r="A73" s="43" t="s">
        <v>130</v>
      </c>
      <c r="B73" s="46">
        <v>0</v>
      </c>
      <c r="C73" s="44">
        <f>C43-C70</f>
        <v>0</v>
      </c>
    </row>
    <row r="74" spans="1:3" ht="21" x14ac:dyDescent="0.35">
      <c r="A74" s="23"/>
    </row>
    <row r="76" spans="1:3" ht="21" x14ac:dyDescent="0.35">
      <c r="A76" s="23"/>
    </row>
  </sheetData>
  <mergeCells count="1">
    <mergeCell ref="A2:A3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C28"/>
  <sheetViews>
    <sheetView workbookViewId="0">
      <selection activeCell="B12" sqref="B12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33"/>
    </row>
    <row r="2" spans="1:3" ht="15" customHeight="1" x14ac:dyDescent="0.25">
      <c r="A2" s="49" t="s">
        <v>52</v>
      </c>
      <c r="B2" s="38" t="s">
        <v>1</v>
      </c>
      <c r="C2" s="38" t="s">
        <v>1</v>
      </c>
    </row>
    <row r="3" spans="1:3" ht="15" customHeight="1" x14ac:dyDescent="0.25">
      <c r="A3" s="50"/>
      <c r="B3" s="38" t="s">
        <v>2</v>
      </c>
      <c r="C3" s="38" t="s">
        <v>3</v>
      </c>
    </row>
    <row r="4" spans="1:3" x14ac:dyDescent="0.25">
      <c r="A4" s="8" t="s">
        <v>53</v>
      </c>
    </row>
    <row r="5" spans="1:3" x14ac:dyDescent="0.25">
      <c r="B5" s="16"/>
    </row>
    <row r="6" spans="1:3" x14ac:dyDescent="0.25">
      <c r="A6" s="13" t="s">
        <v>54</v>
      </c>
      <c r="B6" s="45">
        <v>714300</v>
      </c>
      <c r="C6">
        <v>0</v>
      </c>
    </row>
    <row r="7" spans="1:3" x14ac:dyDescent="0.25">
      <c r="A7" s="13" t="s">
        <v>55</v>
      </c>
    </row>
    <row r="8" spans="1:3" x14ac:dyDescent="0.25">
      <c r="A8" s="13" t="s">
        <v>56</v>
      </c>
    </row>
    <row r="9" spans="1:3" x14ac:dyDescent="0.25">
      <c r="A9" s="13" t="s">
        <v>57</v>
      </c>
    </row>
    <row r="10" spans="1:3" x14ac:dyDescent="0.25">
      <c r="A10" s="13" t="s">
        <v>58</v>
      </c>
      <c r="B10" s="20">
        <v>103317.2</v>
      </c>
    </row>
    <row r="11" spans="1:3" x14ac:dyDescent="0.25">
      <c r="A11" s="13" t="s">
        <v>59</v>
      </c>
      <c r="B11" s="20"/>
    </row>
    <row r="12" spans="1:3" x14ac:dyDescent="0.25">
      <c r="A12" s="13" t="s">
        <v>60</v>
      </c>
      <c r="B12" s="42">
        <f>SUM(B13:B14)</f>
        <v>185545.47</v>
      </c>
      <c r="C12" s="42">
        <f>SUM(C13:C14)</f>
        <v>0</v>
      </c>
    </row>
    <row r="13" spans="1:3" x14ac:dyDescent="0.25">
      <c r="A13" s="41" t="s">
        <v>61</v>
      </c>
      <c r="B13" s="20">
        <v>132854.53</v>
      </c>
      <c r="C13">
        <v>0</v>
      </c>
    </row>
    <row r="14" spans="1:3" x14ac:dyDescent="0.25">
      <c r="A14" s="41" t="s">
        <v>62</v>
      </c>
      <c r="B14" s="20">
        <v>52690.94</v>
      </c>
      <c r="C14">
        <v>0</v>
      </c>
    </row>
    <row r="15" spans="1:3" x14ac:dyDescent="0.25">
      <c r="A15" s="13" t="s">
        <v>63</v>
      </c>
      <c r="B15" s="21"/>
    </row>
    <row r="16" spans="1:3" x14ac:dyDescent="0.25">
      <c r="A16" s="13" t="s">
        <v>64</v>
      </c>
      <c r="B16" s="21"/>
    </row>
    <row r="17" spans="1:3" x14ac:dyDescent="0.25">
      <c r="A17" s="15" t="s">
        <v>65</v>
      </c>
      <c r="B17" s="34">
        <f>B6-B10-B12</f>
        <v>425437.33000000007</v>
      </c>
      <c r="C17" s="34">
        <f>SUM(C6:C12,C15:C16)</f>
        <v>0</v>
      </c>
    </row>
    <row r="18" spans="1:3" x14ac:dyDescent="0.25">
      <c r="A18" s="12"/>
      <c r="B18" s="3"/>
      <c r="C18" s="3"/>
    </row>
    <row r="19" spans="1:3" x14ac:dyDescent="0.25">
      <c r="A19" s="9" t="s">
        <v>66</v>
      </c>
      <c r="B19" s="15">
        <v>0</v>
      </c>
    </row>
    <row r="20" spans="1:3" x14ac:dyDescent="0.25">
      <c r="A20" s="20" t="s">
        <v>67</v>
      </c>
      <c r="B20" s="15">
        <v>0</v>
      </c>
    </row>
    <row r="21" spans="1:3" x14ac:dyDescent="0.25">
      <c r="A21" s="13" t="s">
        <v>68</v>
      </c>
      <c r="B21" s="20">
        <v>0</v>
      </c>
    </row>
    <row r="22" spans="1:3" x14ac:dyDescent="0.25">
      <c r="A22" s="13" t="s">
        <v>69</v>
      </c>
      <c r="B22" s="20"/>
    </row>
    <row r="23" spans="1:3" x14ac:dyDescent="0.25">
      <c r="A23" s="12" t="s">
        <v>12</v>
      </c>
      <c r="B23" s="34">
        <f>SUM(B19:B22)</f>
        <v>0</v>
      </c>
      <c r="C23" s="34">
        <f>SUM(C19:C22)</f>
        <v>0</v>
      </c>
    </row>
    <row r="24" spans="1:3" x14ac:dyDescent="0.25">
      <c r="A24" s="22"/>
      <c r="B24" s="14"/>
    </row>
    <row r="25" spans="1:3" ht="15.75" thickBot="1" x14ac:dyDescent="0.3">
      <c r="A25" s="22" t="s">
        <v>70</v>
      </c>
      <c r="B25" s="35">
        <f>B17</f>
        <v>425437.33000000007</v>
      </c>
      <c r="C25" s="35">
        <f>C6-C17</f>
        <v>0</v>
      </c>
    </row>
    <row r="26" spans="1:3" x14ac:dyDescent="0.25">
      <c r="A26" s="14" t="s">
        <v>71</v>
      </c>
      <c r="B26" s="17"/>
    </row>
    <row r="27" spans="1:3" ht="15.75" thickBot="1" x14ac:dyDescent="0.3">
      <c r="A27" s="22" t="s">
        <v>72</v>
      </c>
      <c r="B27" s="36">
        <f>B25</f>
        <v>425437.33000000007</v>
      </c>
      <c r="C27" s="36">
        <f>C25</f>
        <v>0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C36"/>
  <sheetViews>
    <sheetView tabSelected="1" workbookViewId="0">
      <selection activeCell="E32" sqref="E32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33"/>
    </row>
    <row r="2" spans="1:3" x14ac:dyDescent="0.25">
      <c r="A2" s="49" t="s">
        <v>52</v>
      </c>
      <c r="B2" s="38" t="s">
        <v>1</v>
      </c>
      <c r="C2" s="38" t="s">
        <v>1</v>
      </c>
    </row>
    <row r="3" spans="1:3" x14ac:dyDescent="0.25">
      <c r="A3" s="49"/>
      <c r="B3" s="38" t="s">
        <v>2</v>
      </c>
      <c r="C3" s="38" t="s">
        <v>3</v>
      </c>
    </row>
    <row r="4" spans="1:3" x14ac:dyDescent="0.25">
      <c r="A4" s="8" t="s">
        <v>73</v>
      </c>
    </row>
    <row r="6" spans="1:3" x14ac:dyDescent="0.25">
      <c r="A6" s="9" t="s">
        <v>74</v>
      </c>
      <c r="B6" s="16"/>
    </row>
    <row r="7" spans="1:3" x14ac:dyDescent="0.25">
      <c r="A7" s="2" t="s">
        <v>75</v>
      </c>
      <c r="B7" s="2">
        <v>714300</v>
      </c>
      <c r="C7">
        <v>0</v>
      </c>
    </row>
    <row r="8" spans="1:3" x14ac:dyDescent="0.25">
      <c r="A8" s="2" t="s">
        <v>76</v>
      </c>
      <c r="B8" s="2"/>
    </row>
    <row r="9" spans="1:3" ht="15.75" thickBot="1" x14ac:dyDescent="0.3">
      <c r="A9" s="12" t="s">
        <v>77</v>
      </c>
      <c r="B9" s="35">
        <f>SUM(B7:B8)</f>
        <v>714300</v>
      </c>
      <c r="C9" s="35">
        <f>SUM(C7:C8)</f>
        <v>0</v>
      </c>
    </row>
    <row r="10" spans="1:3" x14ac:dyDescent="0.25">
      <c r="A10" s="6"/>
      <c r="B10" s="16"/>
    </row>
    <row r="11" spans="1:3" x14ac:dyDescent="0.25">
      <c r="A11" s="9" t="s">
        <v>78</v>
      </c>
      <c r="B11" s="16"/>
    </row>
    <row r="12" spans="1:3" x14ac:dyDescent="0.25">
      <c r="A12" s="9" t="s">
        <v>79</v>
      </c>
      <c r="B12" s="16"/>
    </row>
    <row r="13" spans="1:3" x14ac:dyDescent="0.25">
      <c r="A13" s="18" t="s">
        <v>80</v>
      </c>
      <c r="B13" s="16"/>
    </row>
    <row r="14" spans="1:3" x14ac:dyDescent="0.25">
      <c r="A14" s="18" t="s">
        <v>81</v>
      </c>
      <c r="B14" s="2">
        <v>103317.2</v>
      </c>
      <c r="C14">
        <v>0</v>
      </c>
    </row>
    <row r="15" spans="1:3" x14ac:dyDescent="0.25">
      <c r="A15" s="18" t="s">
        <v>82</v>
      </c>
    </row>
    <row r="16" spans="1:3" x14ac:dyDescent="0.25">
      <c r="A16" s="18"/>
      <c r="B16" s="34">
        <f>SUM(B14:B15)</f>
        <v>103317.2</v>
      </c>
      <c r="C16" s="34">
        <f>SUM(C14:C15)</f>
        <v>0</v>
      </c>
    </row>
    <row r="17" spans="1:3" x14ac:dyDescent="0.25">
      <c r="A17" s="8" t="s">
        <v>83</v>
      </c>
      <c r="B17" s="2"/>
    </row>
    <row r="18" spans="1:3" x14ac:dyDescent="0.25">
      <c r="A18" s="2" t="s">
        <v>61</v>
      </c>
      <c r="B18" s="2">
        <v>132854.53</v>
      </c>
    </row>
    <row r="19" spans="1:3" x14ac:dyDescent="0.25">
      <c r="A19" s="2" t="s">
        <v>84</v>
      </c>
      <c r="B19" s="2">
        <v>52690.94</v>
      </c>
    </row>
    <row r="20" spans="1:3" x14ac:dyDescent="0.25">
      <c r="A20" s="2"/>
      <c r="B20" s="34">
        <f>SUM(B18:B19)</f>
        <v>185545.47</v>
      </c>
      <c r="C20" s="34">
        <f>SUM(C18:C19)</f>
        <v>0</v>
      </c>
    </row>
    <row r="21" spans="1:3" x14ac:dyDescent="0.25">
      <c r="A21" s="2" t="s">
        <v>85</v>
      </c>
      <c r="B21" s="2"/>
    </row>
    <row r="22" spans="1:3" x14ac:dyDescent="0.25">
      <c r="A22" s="2" t="s">
        <v>64</v>
      </c>
      <c r="B22" s="2"/>
    </row>
    <row r="23" spans="1:3" x14ac:dyDescent="0.25">
      <c r="A23" s="2" t="s">
        <v>86</v>
      </c>
      <c r="B23" s="2"/>
    </row>
    <row r="24" spans="1:3" ht="15.75" thickBot="1" x14ac:dyDescent="0.3">
      <c r="A24" s="12" t="s">
        <v>87</v>
      </c>
      <c r="B24" s="35">
        <f>B20+B16</f>
        <v>288862.67</v>
      </c>
      <c r="C24" s="35"/>
    </row>
    <row r="25" spans="1:3" x14ac:dyDescent="0.25">
      <c r="A25" s="6"/>
      <c r="B25" s="17"/>
    </row>
    <row r="26" spans="1:3" ht="15.75" thickBot="1" x14ac:dyDescent="0.3">
      <c r="A26" s="22" t="s">
        <v>70</v>
      </c>
      <c r="B26" s="53">
        <f>B7-B24</f>
        <v>425437.33</v>
      </c>
      <c r="C26" s="35"/>
    </row>
    <row r="27" spans="1:3" x14ac:dyDescent="0.25">
      <c r="A27" s="14" t="s">
        <v>88</v>
      </c>
      <c r="B27" s="17"/>
    </row>
    <row r="28" spans="1:3" ht="15.75" thickBot="1" x14ac:dyDescent="0.3">
      <c r="A28" s="22" t="s">
        <v>89</v>
      </c>
      <c r="B28" s="52">
        <f>B26</f>
        <v>425437.33</v>
      </c>
      <c r="C28" s="36"/>
    </row>
    <row r="29" spans="1:3" ht="15.75" thickTop="1" x14ac:dyDescent="0.25"/>
    <row r="34" spans="1:1" ht="21" x14ac:dyDescent="0.35">
      <c r="A34" s="23"/>
    </row>
    <row r="36" spans="1:1" ht="21" x14ac:dyDescent="0.35">
      <c r="A36" s="23"/>
    </row>
  </sheetData>
  <mergeCells count="1">
    <mergeCell ref="A2:A3"/>
  </mergeCell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C38"/>
  <sheetViews>
    <sheetView workbookViewId="0">
      <selection activeCell="A4" sqref="A4"/>
    </sheetView>
  </sheetViews>
  <sheetFormatPr defaultRowHeight="15" x14ac:dyDescent="0.25"/>
  <cols>
    <col min="1" max="1" width="76.28515625" customWidth="1"/>
    <col min="2" max="3" width="15" customWidth="1"/>
    <col min="4" max="4" width="10.5703125" customWidth="1"/>
    <col min="5" max="5" width="10.7109375" customWidth="1"/>
    <col min="6" max="6" width="10.140625" customWidth="1"/>
    <col min="7" max="7" width="10.7109375" customWidth="1"/>
    <col min="8" max="8" width="11.5703125" customWidth="1"/>
    <col min="9" max="9" width="11" customWidth="1"/>
  </cols>
  <sheetData>
    <row r="1" spans="1:3" x14ac:dyDescent="0.25">
      <c r="A1" s="33"/>
    </row>
    <row r="2" spans="1:3" ht="21" customHeight="1" x14ac:dyDescent="0.25">
      <c r="A2" s="51" t="s">
        <v>90</v>
      </c>
      <c r="B2" s="38" t="s">
        <v>1</v>
      </c>
      <c r="C2" s="38" t="s">
        <v>1</v>
      </c>
    </row>
    <row r="3" spans="1:3" x14ac:dyDescent="0.25">
      <c r="A3" s="51"/>
      <c r="B3" s="38" t="s">
        <v>2</v>
      </c>
      <c r="C3" s="38" t="s">
        <v>3</v>
      </c>
    </row>
    <row r="4" spans="1:3" x14ac:dyDescent="0.25">
      <c r="A4" s="8" t="s">
        <v>91</v>
      </c>
      <c r="B4" s="38"/>
      <c r="C4" s="38"/>
    </row>
    <row r="5" spans="1:3" x14ac:dyDescent="0.25">
      <c r="A5" s="8"/>
    </row>
    <row r="6" spans="1:3" x14ac:dyDescent="0.25">
      <c r="A6" s="25" t="s">
        <v>92</v>
      </c>
    </row>
    <row r="7" spans="1:3" x14ac:dyDescent="0.25">
      <c r="A7" s="28" t="s">
        <v>93</v>
      </c>
    </row>
    <row r="8" spans="1:3" x14ac:dyDescent="0.25">
      <c r="A8" s="28" t="s">
        <v>94</v>
      </c>
    </row>
    <row r="9" spans="1:3" x14ac:dyDescent="0.25">
      <c r="A9" s="28" t="s">
        <v>95</v>
      </c>
    </row>
    <row r="10" spans="1:3" x14ac:dyDescent="0.25">
      <c r="A10" s="28" t="s">
        <v>96</v>
      </c>
    </row>
    <row r="11" spans="1:3" x14ac:dyDescent="0.25">
      <c r="A11" s="28" t="s">
        <v>97</v>
      </c>
    </row>
    <row r="12" spans="1:3" x14ac:dyDescent="0.25">
      <c r="A12" s="27" t="s">
        <v>98</v>
      </c>
    </row>
    <row r="13" spans="1:3" x14ac:dyDescent="0.25">
      <c r="A13" s="25" t="s">
        <v>99</v>
      </c>
    </row>
    <row r="14" spans="1:3" x14ac:dyDescent="0.25">
      <c r="A14" s="27"/>
    </row>
    <row r="15" spans="1:3" ht="13.5" customHeight="1" x14ac:dyDescent="0.25">
      <c r="A15" s="25" t="s">
        <v>100</v>
      </c>
    </row>
    <row r="16" spans="1:3" ht="13.5" customHeight="1" x14ac:dyDescent="0.25">
      <c r="A16" s="27" t="s">
        <v>101</v>
      </c>
    </row>
    <row r="17" spans="1:1" ht="13.5" customHeight="1" x14ac:dyDescent="0.25">
      <c r="A17" s="27" t="s">
        <v>102</v>
      </c>
    </row>
    <row r="18" spans="1:1" ht="13.5" customHeight="1" x14ac:dyDescent="0.25">
      <c r="A18" s="27" t="s">
        <v>103</v>
      </c>
    </row>
    <row r="19" spans="1:1" ht="13.5" customHeight="1" x14ac:dyDescent="0.25">
      <c r="A19" s="27" t="s">
        <v>104</v>
      </c>
    </row>
    <row r="20" spans="1:1" x14ac:dyDescent="0.25">
      <c r="A20" s="27" t="s">
        <v>105</v>
      </c>
    </row>
    <row r="21" spans="1:1" x14ac:dyDescent="0.25">
      <c r="A21" s="25" t="s">
        <v>106</v>
      </c>
    </row>
    <row r="22" spans="1:1" x14ac:dyDescent="0.25">
      <c r="A22" s="29"/>
    </row>
    <row r="23" spans="1:1" x14ac:dyDescent="0.25">
      <c r="A23" s="25" t="s">
        <v>107</v>
      </c>
    </row>
    <row r="24" spans="1:1" x14ac:dyDescent="0.25">
      <c r="A24" s="27" t="s">
        <v>108</v>
      </c>
    </row>
    <row r="25" spans="1:1" x14ac:dyDescent="0.25">
      <c r="A25" s="27" t="s">
        <v>109</v>
      </c>
    </row>
    <row r="26" spans="1:1" x14ac:dyDescent="0.25">
      <c r="A26" s="27" t="s">
        <v>110</v>
      </c>
    </row>
    <row r="27" spans="1:1" x14ac:dyDescent="0.25">
      <c r="A27" s="27" t="s">
        <v>111</v>
      </c>
    </row>
    <row r="28" spans="1:1" x14ac:dyDescent="0.25">
      <c r="A28" s="27" t="s">
        <v>112</v>
      </c>
    </row>
    <row r="29" spans="1:1" x14ac:dyDescent="0.25">
      <c r="A29" s="27" t="s">
        <v>105</v>
      </c>
    </row>
    <row r="30" spans="1:1" x14ac:dyDescent="0.25">
      <c r="A30" s="25" t="s">
        <v>113</v>
      </c>
    </row>
    <row r="31" spans="1:1" x14ac:dyDescent="0.25">
      <c r="A31" s="29"/>
    </row>
    <row r="32" spans="1:1" x14ac:dyDescent="0.25">
      <c r="A32" s="25" t="s">
        <v>114</v>
      </c>
    </row>
    <row r="33" spans="1:1" x14ac:dyDescent="0.25">
      <c r="A33" s="30" t="s">
        <v>115</v>
      </c>
    </row>
    <row r="34" spans="1:1" x14ac:dyDescent="0.25">
      <c r="A34" s="30" t="s">
        <v>116</v>
      </c>
    </row>
    <row r="35" spans="1:1" x14ac:dyDescent="0.25">
      <c r="A35" s="31" t="s">
        <v>117</v>
      </c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</sheetData>
  <mergeCells count="1"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C43"/>
  <sheetViews>
    <sheetView workbookViewId="0"/>
  </sheetViews>
  <sheetFormatPr defaultRowHeight="15" x14ac:dyDescent="0.25"/>
  <cols>
    <col min="1" max="1" width="76.28515625" customWidth="1"/>
    <col min="2" max="3" width="15" customWidth="1"/>
    <col min="4" max="4" width="10.5703125" customWidth="1"/>
    <col min="5" max="5" width="10.7109375" customWidth="1"/>
    <col min="6" max="6" width="10.140625" customWidth="1"/>
    <col min="7" max="7" width="10.7109375" customWidth="1"/>
    <col min="8" max="8" width="11.5703125" customWidth="1"/>
    <col min="9" max="9" width="11" customWidth="1"/>
  </cols>
  <sheetData>
    <row r="1" spans="1:3" x14ac:dyDescent="0.25">
      <c r="A1" s="33"/>
    </row>
    <row r="2" spans="1:3" ht="21" customHeight="1" x14ac:dyDescent="0.25">
      <c r="A2" s="49" t="s">
        <v>90</v>
      </c>
      <c r="B2" s="38" t="s">
        <v>1</v>
      </c>
      <c r="C2" s="38" t="s">
        <v>1</v>
      </c>
    </row>
    <row r="3" spans="1:3" x14ac:dyDescent="0.25">
      <c r="A3" s="49"/>
      <c r="B3" s="38" t="s">
        <v>2</v>
      </c>
      <c r="C3" s="38" t="s">
        <v>3</v>
      </c>
    </row>
    <row r="4" spans="1:3" x14ac:dyDescent="0.25">
      <c r="A4" s="8" t="s">
        <v>118</v>
      </c>
      <c r="B4" s="38"/>
      <c r="C4" s="38"/>
    </row>
    <row r="5" spans="1:3" x14ac:dyDescent="0.25">
      <c r="A5" s="8"/>
    </row>
    <row r="6" spans="1:3" x14ac:dyDescent="0.25">
      <c r="A6" s="25" t="s">
        <v>92</v>
      </c>
    </row>
    <row r="7" spans="1:3" x14ac:dyDescent="0.25">
      <c r="A7" s="24" t="s">
        <v>119</v>
      </c>
    </row>
    <row r="8" spans="1:3" x14ac:dyDescent="0.25">
      <c r="A8" s="26" t="s">
        <v>120</v>
      </c>
    </row>
    <row r="9" spans="1:3" x14ac:dyDescent="0.25">
      <c r="A9" s="28" t="s">
        <v>121</v>
      </c>
    </row>
    <row r="10" spans="1:3" x14ac:dyDescent="0.25">
      <c r="A10" s="27" t="s">
        <v>122</v>
      </c>
    </row>
    <row r="11" spans="1:3" x14ac:dyDescent="0.25">
      <c r="A11" s="27" t="s">
        <v>123</v>
      </c>
    </row>
    <row r="12" spans="1:3" x14ac:dyDescent="0.25">
      <c r="A12" s="27" t="s">
        <v>124</v>
      </c>
    </row>
    <row r="13" spans="1:3" x14ac:dyDescent="0.25">
      <c r="A13" s="27" t="s">
        <v>125</v>
      </c>
    </row>
    <row r="14" spans="1:3" x14ac:dyDescent="0.25">
      <c r="A14" s="27" t="s">
        <v>105</v>
      </c>
    </row>
    <row r="15" spans="1:3" x14ac:dyDescent="0.25">
      <c r="A15" s="27"/>
    </row>
    <row r="16" spans="1:3" x14ac:dyDescent="0.25">
      <c r="A16" s="24" t="s">
        <v>126</v>
      </c>
    </row>
    <row r="17" spans="1:1" x14ac:dyDescent="0.25">
      <c r="A17" s="27" t="s">
        <v>127</v>
      </c>
    </row>
    <row r="18" spans="1:1" x14ac:dyDescent="0.25">
      <c r="A18" s="27" t="s">
        <v>128</v>
      </c>
    </row>
    <row r="19" spans="1:1" x14ac:dyDescent="0.25">
      <c r="A19" s="27" t="s">
        <v>129</v>
      </c>
    </row>
    <row r="20" spans="1:1" x14ac:dyDescent="0.25">
      <c r="A20" s="27" t="s">
        <v>97</v>
      </c>
    </row>
    <row r="21" spans="1:1" x14ac:dyDescent="0.25">
      <c r="A21" s="27" t="s">
        <v>98</v>
      </c>
    </row>
    <row r="22" spans="1:1" x14ac:dyDescent="0.25">
      <c r="A22" s="25" t="s">
        <v>99</v>
      </c>
    </row>
    <row r="23" spans="1:1" x14ac:dyDescent="0.25">
      <c r="A23" s="29"/>
    </row>
    <row r="24" spans="1:1" x14ac:dyDescent="0.25">
      <c r="A24" s="25" t="s">
        <v>100</v>
      </c>
    </row>
    <row r="25" spans="1:1" x14ac:dyDescent="0.25">
      <c r="A25" s="27" t="s">
        <v>101</v>
      </c>
    </row>
    <row r="26" spans="1:1" x14ac:dyDescent="0.25">
      <c r="A26" s="27" t="s">
        <v>102</v>
      </c>
    </row>
    <row r="27" spans="1:1" x14ac:dyDescent="0.25">
      <c r="A27" s="27" t="s">
        <v>103</v>
      </c>
    </row>
    <row r="28" spans="1:1" x14ac:dyDescent="0.25">
      <c r="A28" s="27" t="s">
        <v>104</v>
      </c>
    </row>
    <row r="29" spans="1:1" x14ac:dyDescent="0.25">
      <c r="A29" s="27" t="s">
        <v>105</v>
      </c>
    </row>
    <row r="30" spans="1:1" x14ac:dyDescent="0.25">
      <c r="A30" s="25" t="s">
        <v>106</v>
      </c>
    </row>
    <row r="31" spans="1:1" x14ac:dyDescent="0.25">
      <c r="A31" s="29"/>
    </row>
    <row r="32" spans="1:1" x14ac:dyDescent="0.25">
      <c r="A32" s="25" t="s">
        <v>107</v>
      </c>
    </row>
    <row r="33" spans="1:1" x14ac:dyDescent="0.25">
      <c r="A33" s="27" t="s">
        <v>108</v>
      </c>
    </row>
    <row r="34" spans="1:1" x14ac:dyDescent="0.25">
      <c r="A34" s="27" t="s">
        <v>109</v>
      </c>
    </row>
    <row r="35" spans="1:1" x14ac:dyDescent="0.25">
      <c r="A35" s="27" t="s">
        <v>110</v>
      </c>
    </row>
    <row r="36" spans="1:1" x14ac:dyDescent="0.25">
      <c r="A36" s="27" t="s">
        <v>111</v>
      </c>
    </row>
    <row r="37" spans="1:1" x14ac:dyDescent="0.25">
      <c r="A37" s="27" t="s">
        <v>112</v>
      </c>
    </row>
    <row r="38" spans="1:1" x14ac:dyDescent="0.25">
      <c r="A38" s="27" t="s">
        <v>105</v>
      </c>
    </row>
    <row r="39" spans="1:1" x14ac:dyDescent="0.25">
      <c r="A39" s="25" t="s">
        <v>113</v>
      </c>
    </row>
    <row r="40" spans="1:1" x14ac:dyDescent="0.25">
      <c r="A40" s="29"/>
    </row>
    <row r="41" spans="1:1" x14ac:dyDescent="0.25">
      <c r="A41" s="25" t="s">
        <v>114</v>
      </c>
    </row>
    <row r="42" spans="1:1" x14ac:dyDescent="0.25">
      <c r="A42" s="30" t="s">
        <v>115</v>
      </c>
    </row>
    <row r="43" spans="1:1" x14ac:dyDescent="0.25">
      <c r="A43" s="31" t="s">
        <v>117</v>
      </c>
    </row>
  </sheetData>
  <mergeCells count="1">
    <mergeCell ref="A2:A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2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Pasqyra e Pozicionit Financiar</vt:lpstr>
      <vt:lpstr>PASH-sipas natyres</vt:lpstr>
      <vt:lpstr>PASH-sipas funksionit</vt:lpstr>
      <vt:lpstr>Pasqyra CashFlow-direkte</vt:lpstr>
      <vt:lpstr>Pasqyra Cashflow-indirekte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Valona Konstruksion</cp:lastModifiedBy>
  <cp:revision/>
  <cp:lastPrinted>2026-03-31T16:24:19Z</cp:lastPrinted>
  <dcterms:created xsi:type="dcterms:W3CDTF">2016-08-04T12:40:37Z</dcterms:created>
  <dcterms:modified xsi:type="dcterms:W3CDTF">2026-07-31T10:39:14Z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