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5"/>
  </bookViews>
  <sheets>
    <sheet name="2.1-Pasqyra e Perform. (natyra)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/>
  <c r="D55"/>
  <c r="B55"/>
  <c r="D42"/>
  <c r="B42"/>
  <c r="B47" s="1"/>
  <c r="B57" s="1"/>
  <c r="A3"/>
  <c r="A2"/>
  <c r="D44" l="1"/>
  <c r="D47" s="1"/>
  <c r="D57" s="1"/>
</calcChain>
</file>

<file path=xl/sharedStrings.xml><?xml version="1.0" encoding="utf-8"?>
<sst xmlns="http://schemas.openxmlformats.org/spreadsheetml/2006/main" count="58" uniqueCount="56">
  <si>
    <t>Pasqyrat financiare te vitit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</si>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</sst>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>
    <font>
      <sz val="10"/>
      <color indexed="8"/>
      <name val="MS Sans Serif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rgb="FF7030A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5" fillId="0" borderId="0"/>
    <xf numFmtId="0" fontId="17" fillId="0" borderId="0"/>
    <xf numFmtId="0" fontId="19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2"/>
    </xf>
    <xf numFmtId="37" fontId="3" fillId="0" borderId="0" xfId="0" applyNumberFormat="1" applyFont="1"/>
    <xf numFmtId="9" fontId="3" fillId="0" borderId="0" xfId="2" applyFont="1"/>
    <xf numFmtId="0" fontId="9" fillId="4" borderId="0" xfId="0" applyFont="1" applyFill="1" applyAlignment="1">
      <alignment wrapText="1"/>
    </xf>
    <xf numFmtId="37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0" fontId="9" fillId="0" borderId="0" xfId="3" applyFont="1" applyAlignment="1">
      <alignment wrapText="1"/>
    </xf>
    <xf numFmtId="0" fontId="16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4" fillId="0" borderId="0" xfId="3" applyFont="1" applyAlignment="1">
      <alignment wrapText="1"/>
    </xf>
    <xf numFmtId="0" fontId="12" fillId="0" borderId="0" xfId="3" applyFont="1" applyAlignment="1">
      <alignment wrapText="1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8" fillId="0" borderId="0" xfId="5" applyFont="1" applyAlignment="1">
      <alignment vertical="center"/>
    </xf>
    <xf numFmtId="0" fontId="18" fillId="0" borderId="0" xfId="6" applyFont="1"/>
    <xf numFmtId="0" fontId="18" fillId="0" borderId="0" xfId="6" applyFont="1" applyAlignment="1">
      <alignment horizontal="center"/>
    </xf>
    <xf numFmtId="165" fontId="3" fillId="0" borderId="0" xfId="1" applyNumberFormat="1" applyFont="1" applyAlignment="1">
      <alignment horizontal="center"/>
    </xf>
    <xf numFmtId="165" fontId="3" fillId="0" borderId="0" xfId="1" applyNumberFormat="1" applyFont="1" applyFill="1" applyBorder="1" applyAlignment="1" applyProtection="1">
      <alignment horizontal="right" wrapText="1"/>
    </xf>
    <xf numFmtId="165" fontId="6" fillId="0" borderId="0" xfId="1" applyNumberFormat="1" applyFont="1" applyAlignment="1">
      <alignment horizontal="right"/>
    </xf>
    <xf numFmtId="165" fontId="3" fillId="2" borderId="0" xfId="1" applyNumberFormat="1" applyFont="1" applyFill="1" applyBorder="1" applyAlignment="1" applyProtection="1">
      <alignment horizontal="right" wrapText="1"/>
    </xf>
    <xf numFmtId="165" fontId="16" fillId="0" borderId="0" xfId="1" applyNumberFormat="1" applyFont="1" applyAlignment="1">
      <alignment horizontal="center" vertical="center"/>
    </xf>
    <xf numFmtId="165" fontId="18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/>
    <xf numFmtId="164" fontId="7" fillId="0" borderId="0" xfId="1" applyNumberFormat="1" applyFont="1" applyAlignment="1">
      <alignment horizontal="center" vertical="center"/>
    </xf>
    <xf numFmtId="164" fontId="6" fillId="0" borderId="0" xfId="1" applyNumberFormat="1" applyFont="1"/>
    <xf numFmtId="164" fontId="3" fillId="0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3" fillId="3" borderId="0" xfId="1" applyNumberFormat="1" applyFont="1" applyFill="1" applyBorder="1" applyAlignment="1" applyProtection="1">
      <alignment horizontal="right"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14" fillId="0" borderId="0" xfId="1" applyNumberFormat="1" applyFont="1" applyFill="1" applyBorder="1" applyAlignment="1" applyProtection="1">
      <alignment horizontal="right" wrapText="1"/>
    </xf>
    <xf numFmtId="164" fontId="14" fillId="2" borderId="0" xfId="1" applyNumberFormat="1" applyFont="1" applyFill="1" applyBorder="1" applyAlignment="1" applyProtection="1">
      <alignment horizontal="right" wrapText="1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2" fillId="0" borderId="2" xfId="1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Normal 21 2" xfId="3"/>
    <cellStyle name="Normal 3" xfId="6"/>
    <cellStyle name="Normal_Albania_-__Income_Statement_September_2009" xfId="4"/>
    <cellStyle name="Normal_SHEET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.SUBJEKTE%20TE%20VITIT%202025/01.BILANCE%20TE%20PERFUNDUAR%202025/ARG%20Konstruksion%20Bilanci%202025/Pasqyrat%20Financiare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pertina"/>
      <sheetName val="1-Pasqyra e Pozicioni Financiar"/>
      <sheetName val="2.1-Pasqyra e Perform. (natyra)"/>
      <sheetName val="2.2-Pasqyra e Perform.(funks)"/>
      <sheetName val="3.1-CashFlow (indirekt)"/>
      <sheetName val="3.2-CashFlow (direkt)"/>
      <sheetName val="4-Pasq. e Levizjeve ne Kapital"/>
      <sheetName val="Shenime shpjeguese "/>
    </sheetNames>
    <sheetDataSet>
      <sheetData sheetId="0"/>
      <sheetData sheetId="1">
        <row r="2">
          <cell r="A2" t="str">
            <v xml:space="preserve">ARG CONSTRUCTION shpk </v>
          </cell>
        </row>
        <row r="3">
          <cell r="A3" t="str">
            <v>L97001202V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G65"/>
  <sheetViews>
    <sheetView showGridLines="0" tabSelected="1" topLeftCell="A39" zoomScale="90" zoomScaleNormal="90" workbookViewId="0">
      <selection activeCell="B57" sqref="B57"/>
    </sheetView>
  </sheetViews>
  <sheetFormatPr defaultColWidth="9.140625" defaultRowHeight="15"/>
  <cols>
    <col min="1" max="1" width="107" style="3" customWidth="1"/>
    <col min="2" max="2" width="18.28515625" style="29" customWidth="1"/>
    <col min="3" max="3" width="2.7109375" style="29" customWidth="1"/>
    <col min="4" max="4" width="18.28515625" style="29" customWidth="1"/>
    <col min="5" max="5" width="2.5703125" style="2" customWidth="1"/>
    <col min="6" max="7" width="11" style="3" bestFit="1" customWidth="1"/>
    <col min="8" max="8" width="9.5703125" style="3" bestFit="1" customWidth="1"/>
    <col min="9" max="9" width="9.140625" style="3"/>
    <col min="10" max="10" width="17.5703125" style="3" customWidth="1"/>
    <col min="11" max="16384" width="9.140625" style="3"/>
  </cols>
  <sheetData>
    <row r="1" spans="1:6">
      <c r="A1" s="1" t="s">
        <v>0</v>
      </c>
      <c r="B1" s="35"/>
      <c r="C1" s="35"/>
      <c r="D1" s="35"/>
    </row>
    <row r="2" spans="1:6">
      <c r="A2" s="4" t="str">
        <f>'[1]1-Pasqyra e Pozicioni Financiar'!A2</f>
        <v xml:space="preserve">ARG CONSTRUCTION shpk </v>
      </c>
      <c r="B2" s="35"/>
      <c r="C2" s="35"/>
      <c r="D2" s="35"/>
    </row>
    <row r="3" spans="1:6">
      <c r="A3" s="4" t="str">
        <f>'[1]1-Pasqyra e Pozicioni Financiar'!A3</f>
        <v>L97001202V</v>
      </c>
      <c r="B3" s="35"/>
      <c r="C3" s="35"/>
      <c r="D3" s="35"/>
    </row>
    <row r="4" spans="1:6">
      <c r="A4" s="5" t="s">
        <v>1</v>
      </c>
      <c r="B4" s="35"/>
      <c r="C4" s="35"/>
      <c r="D4" s="35"/>
    </row>
    <row r="5" spans="1:6">
      <c r="A5" s="1" t="s">
        <v>2</v>
      </c>
      <c r="B5" s="36"/>
      <c r="C5" s="36"/>
      <c r="D5" s="36"/>
      <c r="E5" s="3"/>
    </row>
    <row r="6" spans="1:6">
      <c r="A6" s="6"/>
      <c r="B6" s="37" t="s">
        <v>3</v>
      </c>
      <c r="C6" s="37"/>
      <c r="D6" s="37" t="s">
        <v>3</v>
      </c>
      <c r="E6" s="7"/>
    </row>
    <row r="7" spans="1:6">
      <c r="A7" s="6"/>
      <c r="B7" s="37" t="s">
        <v>4</v>
      </c>
      <c r="C7" s="37"/>
      <c r="D7" s="37" t="s">
        <v>5</v>
      </c>
      <c r="E7" s="7"/>
    </row>
    <row r="8" spans="1:6">
      <c r="A8" s="8"/>
      <c r="B8" s="38"/>
      <c r="C8" s="38"/>
      <c r="D8" s="38"/>
      <c r="E8" s="6"/>
    </row>
    <row r="9" spans="1:6">
      <c r="A9" s="9" t="s">
        <v>6</v>
      </c>
      <c r="B9" s="39"/>
      <c r="C9" s="40"/>
      <c r="D9" s="39"/>
      <c r="E9" s="10"/>
    </row>
    <row r="10" spans="1:6">
      <c r="A10" s="12" t="s">
        <v>7</v>
      </c>
      <c r="B10" s="41">
        <v>77524710</v>
      </c>
      <c r="C10" s="40"/>
      <c r="D10" s="42">
        <v>113393095</v>
      </c>
      <c r="E10" s="10"/>
    </row>
    <row r="11" spans="1:6">
      <c r="A11" s="12" t="s">
        <v>8</v>
      </c>
      <c r="B11" s="41">
        <v>1440000</v>
      </c>
      <c r="C11" s="40"/>
      <c r="D11" s="41">
        <v>1200000</v>
      </c>
      <c r="E11" s="10"/>
    </row>
    <row r="12" spans="1:6">
      <c r="A12" s="12" t="s">
        <v>9</v>
      </c>
      <c r="B12" s="41">
        <v>0</v>
      </c>
      <c r="C12" s="40"/>
      <c r="D12" s="41">
        <v>0</v>
      </c>
      <c r="E12" s="10"/>
    </row>
    <row r="13" spans="1:6">
      <c r="A13" s="12" t="s">
        <v>10</v>
      </c>
      <c r="B13" s="41">
        <v>0</v>
      </c>
      <c r="C13" s="40"/>
      <c r="D13" s="41">
        <v>0</v>
      </c>
      <c r="E13" s="10"/>
    </row>
    <row r="14" spans="1:6">
      <c r="A14" s="12" t="s">
        <v>11</v>
      </c>
      <c r="B14" s="41">
        <v>0</v>
      </c>
      <c r="C14" s="40"/>
      <c r="D14" s="41">
        <v>66639805</v>
      </c>
      <c r="E14" s="10"/>
      <c r="F14" s="13"/>
    </row>
    <row r="15" spans="1:6">
      <c r="A15" s="9" t="s">
        <v>12</v>
      </c>
      <c r="B15" s="41">
        <v>0</v>
      </c>
      <c r="C15" s="40"/>
      <c r="D15" s="41">
        <v>-57518257</v>
      </c>
      <c r="E15" s="10"/>
    </row>
    <row r="16" spans="1:6">
      <c r="A16" s="9" t="s">
        <v>13</v>
      </c>
      <c r="B16" s="41">
        <v>0</v>
      </c>
      <c r="C16" s="40"/>
      <c r="D16" s="41">
        <v>0</v>
      </c>
      <c r="E16" s="10"/>
    </row>
    <row r="17" spans="1:7">
      <c r="A17" s="9" t="s">
        <v>14</v>
      </c>
      <c r="B17" s="41">
        <v>0</v>
      </c>
      <c r="C17" s="40"/>
      <c r="D17" s="41">
        <v>800000</v>
      </c>
      <c r="E17" s="10"/>
    </row>
    <row r="18" spans="1:7">
      <c r="A18" s="9" t="s">
        <v>15</v>
      </c>
      <c r="B18" s="39"/>
      <c r="C18" s="40"/>
      <c r="D18" s="39"/>
      <c r="E18" s="10"/>
    </row>
    <row r="19" spans="1:7">
      <c r="A19" s="12" t="s">
        <v>15</v>
      </c>
      <c r="B19" s="41">
        <v>-60532282</v>
      </c>
      <c r="C19" s="40"/>
      <c r="D19" s="42">
        <v>-82978177</v>
      </c>
      <c r="E19" s="10"/>
      <c r="F19" s="14"/>
      <c r="G19" s="14"/>
    </row>
    <row r="20" spans="1:7">
      <c r="A20" s="12" t="s">
        <v>16</v>
      </c>
      <c r="B20" s="41">
        <v>-3448860</v>
      </c>
      <c r="C20" s="40"/>
      <c r="D20" s="42">
        <v>-4957509</v>
      </c>
      <c r="E20" s="10"/>
    </row>
    <row r="21" spans="1:7">
      <c r="A21" s="9" t="s">
        <v>17</v>
      </c>
      <c r="B21" s="39"/>
      <c r="C21" s="40"/>
      <c r="D21" s="39"/>
      <c r="E21" s="10"/>
    </row>
    <row r="22" spans="1:7">
      <c r="A22" s="12" t="s">
        <v>18</v>
      </c>
      <c r="B22" s="41">
        <v>-5106266</v>
      </c>
      <c r="C22" s="40"/>
      <c r="D22" s="42">
        <v>-5990815</v>
      </c>
      <c r="E22" s="10"/>
    </row>
    <row r="23" spans="1:7">
      <c r="A23" s="12" t="s">
        <v>19</v>
      </c>
      <c r="B23" s="41">
        <v>-852746</v>
      </c>
      <c r="C23" s="40"/>
      <c r="D23" s="42">
        <v>-1000466</v>
      </c>
      <c r="E23" s="10"/>
    </row>
    <row r="24" spans="1:7">
      <c r="A24" s="12" t="s">
        <v>20</v>
      </c>
      <c r="B24" s="41">
        <v>0</v>
      </c>
      <c r="C24" s="40"/>
      <c r="D24" s="42">
        <v>0</v>
      </c>
      <c r="E24" s="10"/>
    </row>
    <row r="25" spans="1:7">
      <c r="A25" s="9" t="s">
        <v>21</v>
      </c>
      <c r="B25" s="41">
        <v>0</v>
      </c>
      <c r="C25" s="40"/>
      <c r="D25" s="42">
        <v>0</v>
      </c>
      <c r="E25" s="10"/>
    </row>
    <row r="26" spans="1:7">
      <c r="A26" s="9" t="s">
        <v>22</v>
      </c>
      <c r="B26" s="41">
        <v>-2756295</v>
      </c>
      <c r="C26" s="40"/>
      <c r="D26" s="42">
        <v>-1583948</v>
      </c>
      <c r="E26" s="10"/>
    </row>
    <row r="27" spans="1:7">
      <c r="A27" s="9" t="s">
        <v>23</v>
      </c>
      <c r="B27" s="41">
        <v>0</v>
      </c>
      <c r="C27" s="40"/>
      <c r="D27" s="42">
        <v>-779328</v>
      </c>
      <c r="E27" s="10"/>
    </row>
    <row r="28" spans="1:7">
      <c r="A28" s="9" t="s">
        <v>24</v>
      </c>
      <c r="B28" s="39"/>
      <c r="C28" s="40"/>
      <c r="D28" s="39"/>
      <c r="E28" s="10"/>
    </row>
    <row r="29" spans="1:7" ht="15" customHeight="1">
      <c r="A29" s="12" t="s">
        <v>25</v>
      </c>
      <c r="B29" s="41">
        <v>0</v>
      </c>
      <c r="C29" s="40"/>
      <c r="D29" s="41">
        <v>0</v>
      </c>
      <c r="E29" s="10"/>
    </row>
    <row r="30" spans="1:7" ht="15" customHeight="1">
      <c r="A30" s="12" t="s">
        <v>26</v>
      </c>
      <c r="B30" s="41">
        <v>0</v>
      </c>
      <c r="C30" s="40"/>
      <c r="D30" s="41">
        <v>0</v>
      </c>
      <c r="E30" s="10"/>
    </row>
    <row r="31" spans="1:7" ht="15" customHeight="1">
      <c r="A31" s="12" t="s">
        <v>27</v>
      </c>
      <c r="B31" s="41">
        <v>0</v>
      </c>
      <c r="C31" s="40"/>
      <c r="D31" s="41">
        <v>0</v>
      </c>
      <c r="E31" s="10"/>
    </row>
    <row r="32" spans="1:7" ht="15" customHeight="1">
      <c r="A32" s="12" t="s">
        <v>28</v>
      </c>
      <c r="B32" s="41">
        <v>0</v>
      </c>
      <c r="C32" s="40"/>
      <c r="D32" s="41">
        <v>0</v>
      </c>
      <c r="E32" s="10"/>
    </row>
    <row r="33" spans="1:6" ht="15" customHeight="1">
      <c r="A33" s="12" t="s">
        <v>29</v>
      </c>
      <c r="B33" s="41">
        <v>0</v>
      </c>
      <c r="C33" s="40"/>
      <c r="D33" s="41">
        <v>0</v>
      </c>
      <c r="E33" s="10"/>
    </row>
    <row r="34" spans="1:6" ht="15" customHeight="1">
      <c r="A34" s="12" t="s">
        <v>30</v>
      </c>
      <c r="B34" s="41">
        <v>0</v>
      </c>
      <c r="C34" s="40"/>
      <c r="D34" s="41">
        <v>0</v>
      </c>
      <c r="E34" s="10"/>
    </row>
    <row r="35" spans="1:6">
      <c r="A35" s="9" t="s">
        <v>31</v>
      </c>
      <c r="B35" s="41">
        <v>0</v>
      </c>
      <c r="C35" s="40"/>
      <c r="D35" s="41">
        <v>0</v>
      </c>
      <c r="E35" s="10"/>
    </row>
    <row r="36" spans="1:6">
      <c r="A36" s="9" t="s">
        <v>32</v>
      </c>
      <c r="B36" s="39"/>
      <c r="C36" s="40"/>
      <c r="D36" s="39"/>
      <c r="E36" s="10"/>
    </row>
    <row r="37" spans="1:6">
      <c r="A37" s="12" t="s">
        <v>33</v>
      </c>
      <c r="B37" s="41">
        <v>0</v>
      </c>
      <c r="C37" s="40"/>
      <c r="D37" s="41">
        <v>0</v>
      </c>
      <c r="E37" s="10"/>
    </row>
    <row r="38" spans="1:6">
      <c r="A38" s="12" t="s">
        <v>34</v>
      </c>
      <c r="B38" s="41">
        <v>0</v>
      </c>
      <c r="C38" s="40"/>
      <c r="D38" s="41">
        <v>0</v>
      </c>
      <c r="E38" s="10"/>
    </row>
    <row r="39" spans="1:6">
      <c r="A39" s="12" t="s">
        <v>35</v>
      </c>
      <c r="B39" s="41">
        <v>-102345</v>
      </c>
      <c r="C39" s="40"/>
      <c r="D39" s="42">
        <v>-84720</v>
      </c>
      <c r="E39" s="10"/>
    </row>
    <row r="40" spans="1:6">
      <c r="A40" s="9" t="s">
        <v>36</v>
      </c>
      <c r="B40" s="41">
        <v>0</v>
      </c>
      <c r="C40" s="40"/>
      <c r="D40" s="41">
        <v>0</v>
      </c>
      <c r="E40" s="10"/>
    </row>
    <row r="41" spans="1:6">
      <c r="A41" s="15" t="s">
        <v>37</v>
      </c>
      <c r="B41" s="41">
        <v>0</v>
      </c>
      <c r="C41" s="40"/>
      <c r="D41" s="41">
        <v>0</v>
      </c>
      <c r="E41" s="10"/>
    </row>
    <row r="42" spans="1:6">
      <c r="A42" s="9" t="s">
        <v>38</v>
      </c>
      <c r="B42" s="43">
        <f>SUM(B9:B41)</f>
        <v>6165916</v>
      </c>
      <c r="C42" s="44"/>
      <c r="D42" s="43">
        <f>SUM(D9:D41)</f>
        <v>27139680</v>
      </c>
      <c r="E42" s="16"/>
      <c r="F42" s="13"/>
    </row>
    <row r="43" spans="1:6">
      <c r="A43" s="9" t="s">
        <v>39</v>
      </c>
      <c r="B43" s="44"/>
      <c r="C43" s="44"/>
      <c r="D43" s="44"/>
      <c r="E43" s="16"/>
    </row>
    <row r="44" spans="1:6">
      <c r="A44" s="12" t="s">
        <v>40</v>
      </c>
      <c r="B44" s="41">
        <f>-924887</f>
        <v>-924887</v>
      </c>
      <c r="C44" s="40"/>
      <c r="D44" s="42">
        <f>-D42*0.15</f>
        <v>-4070952</v>
      </c>
      <c r="E44" s="10"/>
    </row>
    <row r="45" spans="1:6">
      <c r="A45" s="12" t="s">
        <v>41</v>
      </c>
      <c r="B45" s="41">
        <v>0</v>
      </c>
      <c r="C45" s="40"/>
      <c r="D45" s="41">
        <v>0</v>
      </c>
      <c r="E45" s="10"/>
    </row>
    <row r="46" spans="1:6">
      <c r="A46" s="12" t="s">
        <v>42</v>
      </c>
      <c r="B46" s="41">
        <v>0</v>
      </c>
      <c r="C46" s="40"/>
      <c r="D46" s="41">
        <v>0</v>
      </c>
      <c r="E46" s="10"/>
    </row>
    <row r="47" spans="1:6">
      <c r="A47" s="9" t="s">
        <v>43</v>
      </c>
      <c r="B47" s="43">
        <f>SUM(B42:B46)</f>
        <v>5241029</v>
      </c>
      <c r="C47" s="44"/>
      <c r="D47" s="43">
        <f>SUM(D42:D46)</f>
        <v>23068728</v>
      </c>
      <c r="E47" s="16"/>
    </row>
    <row r="48" spans="1:6" ht="15.75" thickBot="1">
      <c r="A48" s="17"/>
      <c r="B48" s="45"/>
      <c r="C48" s="45"/>
      <c r="D48" s="45"/>
      <c r="E48" s="11"/>
    </row>
    <row r="49" spans="1:5" ht="15.75" thickTop="1">
      <c r="A49" s="18" t="s">
        <v>44</v>
      </c>
      <c r="B49" s="46"/>
      <c r="C49" s="46"/>
      <c r="D49" s="46"/>
      <c r="E49" s="11"/>
    </row>
    <row r="50" spans="1:5">
      <c r="A50" s="12" t="s">
        <v>45</v>
      </c>
      <c r="B50" s="47">
        <v>0</v>
      </c>
      <c r="C50" s="46"/>
      <c r="D50" s="47">
        <v>0</v>
      </c>
      <c r="E50" s="10"/>
    </row>
    <row r="51" spans="1:5">
      <c r="A51" s="12" t="s">
        <v>46</v>
      </c>
      <c r="B51" s="47">
        <v>0</v>
      </c>
      <c r="C51" s="46"/>
      <c r="D51" s="47">
        <v>0</v>
      </c>
      <c r="E51" s="10"/>
    </row>
    <row r="52" spans="1:5">
      <c r="A52" s="12" t="s">
        <v>47</v>
      </c>
      <c r="B52" s="47">
        <v>0</v>
      </c>
      <c r="C52" s="46"/>
      <c r="D52" s="47">
        <v>0</v>
      </c>
      <c r="E52" s="6"/>
    </row>
    <row r="53" spans="1:5" ht="15" customHeight="1">
      <c r="A53" s="12" t="s">
        <v>48</v>
      </c>
      <c r="B53" s="47">
        <v>0</v>
      </c>
      <c r="C53" s="46"/>
      <c r="D53" s="47">
        <v>0</v>
      </c>
      <c r="E53" s="19"/>
    </row>
    <row r="54" spans="1:5">
      <c r="A54" s="20" t="s">
        <v>49</v>
      </c>
      <c r="B54" s="47">
        <v>0</v>
      </c>
      <c r="C54" s="46"/>
      <c r="D54" s="47">
        <v>0</v>
      </c>
      <c r="E54" s="21"/>
    </row>
    <row r="55" spans="1:5">
      <c r="A55" s="18" t="s">
        <v>50</v>
      </c>
      <c r="B55" s="48">
        <f>SUM(B50:B54)</f>
        <v>0</v>
      </c>
      <c r="C55" s="49"/>
      <c r="D55" s="48">
        <f>SUM(D50:D54)</f>
        <v>0</v>
      </c>
      <c r="E55" s="19"/>
    </row>
    <row r="56" spans="1:5">
      <c r="A56" s="22"/>
      <c r="B56" s="40"/>
      <c r="C56" s="40"/>
      <c r="D56" s="40"/>
      <c r="E56" s="19"/>
    </row>
    <row r="57" spans="1:5" ht="15.75" thickBot="1">
      <c r="A57" s="18" t="s">
        <v>51</v>
      </c>
      <c r="B57" s="50">
        <f>B47+B55</f>
        <v>5241029</v>
      </c>
      <c r="C57" s="44"/>
      <c r="D57" s="50">
        <f>D47+D55</f>
        <v>23068728</v>
      </c>
      <c r="E57" s="19"/>
    </row>
    <row r="58" spans="1:5" ht="15.75" thickTop="1">
      <c r="A58" s="22"/>
      <c r="B58" s="31"/>
      <c r="C58" s="31"/>
      <c r="D58" s="31"/>
      <c r="E58" s="19"/>
    </row>
    <row r="59" spans="1:5">
      <c r="A59" s="23" t="s">
        <v>52</v>
      </c>
      <c r="B59" s="31"/>
      <c r="C59" s="31"/>
      <c r="D59" s="31"/>
      <c r="E59" s="24"/>
    </row>
    <row r="60" spans="1:5">
      <c r="A60" s="22" t="s">
        <v>53</v>
      </c>
      <c r="B60" s="32"/>
      <c r="C60" s="30"/>
      <c r="D60" s="32"/>
      <c r="E60" s="24"/>
    </row>
    <row r="61" spans="1:5">
      <c r="A61" s="22" t="s">
        <v>54</v>
      </c>
      <c r="B61" s="32"/>
      <c r="C61" s="30"/>
      <c r="D61" s="32"/>
      <c r="E61" s="24"/>
    </row>
    <row r="62" spans="1:5">
      <c r="A62" s="25"/>
      <c r="B62" s="33"/>
      <c r="C62" s="33"/>
      <c r="D62" s="33"/>
      <c r="E62" s="24"/>
    </row>
    <row r="63" spans="1:5">
      <c r="A63" s="25"/>
      <c r="B63" s="33"/>
      <c r="C63" s="33"/>
      <c r="D63" s="33"/>
      <c r="E63" s="24"/>
    </row>
    <row r="64" spans="1:5">
      <c r="A64" s="26" t="s">
        <v>55</v>
      </c>
      <c r="B64" s="33"/>
      <c r="C64" s="33"/>
      <c r="D64" s="33"/>
      <c r="E64" s="24"/>
    </row>
    <row r="65" spans="1:5">
      <c r="A65" s="27"/>
      <c r="B65" s="34"/>
      <c r="C65" s="34"/>
      <c r="D65" s="34"/>
      <c r="E65" s="28"/>
    </row>
  </sheetData>
  <pageMargins left="0.31496062992125984" right="0.31496062992125984" top="0.55118110236220474" bottom="0.55118110236220474" header="0.31496062992125984" footer="0.31496062992125984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2026-05-11T12:22:40Z</dcterms:created>
  <dcterms:modified xsi:type="dcterms:W3CDTF">2026-06-14T19:25:40Z</dcterms:modified>
</cp:coreProperties>
</file>