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ikonomi\Desktop\Bellevedere PF ne QKB\"/>
    </mc:Choice>
  </mc:AlternateContent>
  <xr:revisionPtr revIDLastSave="0" documentId="13_ncr:1_{3FB8CA6A-B396-4E7C-A03D-C53C83D4B991}" xr6:coauthVersionLast="37" xr6:coauthVersionMax="37" xr10:uidLastSave="{00000000-0000-0000-0000-000000000000}"/>
  <bookViews>
    <workbookView xWindow="0" yWindow="0" windowWidth="13320" windowHeight="801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8" i="18" l="1"/>
  <c r="B58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<sst xmlns="http://schemas.openxmlformats.org/spreadsheetml/2006/main" count="414" uniqueCount="271">
  <si>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</si>
  <si>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</si>
  <si>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</si>
  <si>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</si>
  <si>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</si>
  <si>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</si>
  <si>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</si>
  <si>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</si>
  <si>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</si>
  <si>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</si>
  <si>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</si>
  <si>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</si>
  <si>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</si>
  <si>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</si>
  <si>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</si>
  <si>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</si>
  <si>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</si>
  <si>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</si>
  <si>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</si>
  <si>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</si>
  <si>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</si>
  <si>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</si>
  <si>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</si>
  <si>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</si>
  <si>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</si>
  <si>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</si>
  <si>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</si>
  <si>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</si>
  <si>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</si>
  <si>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</si>
  <si>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</si>
  <si>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</si>
  <si>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</si>
  <si>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</si>
  <si>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</si>
  <si>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</si>
  <si>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</si>
  <si>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</si>
  <si>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</si>
  <si>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</si>
  <si>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</si>
  <si>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</si>
  <si>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</si>
  <si>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</si>
  <si>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</si>
  <si>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</si>
  <si>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</si>
  <si>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</si>
  <si>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</si>
  <si>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</si>
  <si>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</si>
  <si>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</si>
  <si>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</si>
  <si>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</si>
  <si>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</si>
  <si>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</si>
  <si>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</si>
  <si>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</si>
  <si>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</si>
  <si>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</si>
  <si>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</si>
  <si>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</si>
  <si>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</si>
  <si>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</si>
  <si>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</si>
  <si>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</si>
  <si>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</si>
  <si>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</si>
  <si>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</si>
  <si>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</si>
  <si>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</si>
  <si>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</si>
  <si>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</si>
  <si>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</si>
  <si>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</si>
  <si>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</si>
  <si>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</si>
  <si>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</si>
  <si>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</si>
  <si>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</si>
  <si>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</si>
  <si>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</si>
  <si>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</si>
  <si>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</si>
  <si>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</si>
  <si>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</si>
  <si>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</si>
  <si>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</si>
  <si>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</si>
  <si>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</si>
  <si>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</si>
  <si>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</si>
  <si>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</si>
  <si>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</si>
  <si>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</si>
  <si>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</si>
  <si>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</si>
  <si>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</si>
  <si>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</si>
  <si>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</si>
  <si>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</si>
  <si>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</si>
  <si>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</si>
  <si>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</si>
  <si>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</si>
  <si>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</si>
  <si>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</si>
  <si>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</si>
  <si>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</si>
  <si>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</si>
  <si>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</si>
  <si>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</si>
  <si>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</si>
  <si>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</si>
  <si>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</si>
  <si>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</si>
  <si>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</si>
  <si>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</si>
  <si>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</si>
  <si>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</si>
  <si>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</si>
  <si>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</si>
  <si>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</si>
  <si>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</si>
  <si>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</si>
  <si>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</si>
  <si>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</si>
  <si>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</si>
  <si>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</si>
  <si>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</si>
  <si>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</si>
  <si>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</si>
  <si>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</si>
  <si>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</si>
  <si>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</si>
  <si>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</si>
  <si>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</si>
  <si>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</si>
  <si>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</si>
  <si>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</si>
  <si>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</si>
  <si>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</si>
  <si>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</si>
  <si>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</si>
  <si>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</si>
  <si>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</si>
  <si>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</si>
  <si>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</si>
  <si>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</si>
  <si>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</si>
  <si>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</si>
  <si>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</si>
  <si>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</si>
  <si>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</si>
  <si>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</si>
  <si>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</si>
  <si>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</si>
  <si>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</si>
  <si>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</si>
  <si>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</si>
  <si>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</si>
  <si>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</si>
  <si>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</si>
  <si>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</si>
  <si>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</si>
  <si>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</si>
  <si>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</si>
  <si>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</si>
  <si>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</si>
  <si>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</si>
  <si>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</si>
  <si>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</si>
  <si>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</si>
  <si>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</si>
  <si>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</si>
  <si>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</si>
  <si>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</si>
  <si>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</si>
  <si>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</si>
  <si>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</si>
  <si>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</si>
  <si>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</si>
  <si>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</si>
  <si>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</si>
  <si>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</si>
  <si>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</si>
  <si>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</si>
  <si>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</si>
  <si>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</si>
  <si>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</si>
  <si>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</si>
  <si>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</si>
  <si>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</si>
  <si>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</si>
  <si>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</si>
  <si>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</si>
  <si>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</si>
  <si>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</si>
  <si>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</si>
  <si>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</si>
  <si>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</si>
  <si>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</si>
  <si>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</si>
  <si>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</si>
  <si>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</si>
  <si>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</si>
  <si>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</si>
  <si>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</si>
  <si>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</si>
  <si>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</si>
  <si>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</si>
  <si>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</si>
  <si>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</si>
  <si>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</si>
  <si>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</si>
  <si>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</si>
  <si>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</si>
  <si>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</si>
  <si>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</si>
  <si>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</si>
  <si>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</si>
  <si>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</si>
  <si>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</si>
  <si>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</si>
  <si>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</si>
  <si>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</si>
  <si>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</si>
  <si>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</si>
  <si>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</si>
  <si>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</si>
  <si>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</si>
  <si>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</si>
  <si>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</si>
  <si>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</si>
  <si>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</si>
  <si>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</si>
  <si>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</si>
  <si>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</si>
  <si>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</si>
  <si>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</si>
  <si>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</si>
  <si>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</si>
  <si>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</si>
  <si>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</si>
  <si>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</si>
  <si>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</si>
  <si>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</si>
  <si>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</si>
  <si>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</si>
  <si>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</si>
  <si>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</si>
  <si>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</si>
  <si>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</si>
  <si>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</si>
  <si>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</si>
  <si>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</si>
  <si>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</si>
  <si>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</si>
  <si>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</si>
  <si>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</si>
  <si>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</si>
  <si>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</si>
  <si>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</si>
  <si>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</si>
  <si>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</si>
  <si>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</si>
  <si>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viti 2025</t>
  </si>
  <si>
    <t>BELLEVEDERE KORÇA</t>
  </si>
  <si>
    <t>NIPT M04216001A</t>
  </si>
  <si>
    <t>Leke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</si>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</sst>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43" fontId="179" fillId="0" borderId="0" xfId="215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sqyra%20e%20pozicionit%20financia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Pasqyra e Pozicioni Financiar"/>
      <sheetName val="Shpenzime te pazbritshme 14  "/>
    </sheetNames>
    <sheetDataSet>
      <sheetData sheetId="0">
        <row r="106">
          <cell r="B106">
            <v>-10846808</v>
          </cell>
          <cell r="D106">
            <v>31578187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52" zoomScaleNormal="100" workbookViewId="0">
      <selection activeCell="D58" sqref="D58"/>
    </sheetView>
  </sheetViews>
  <sheetFormatPr defaultRowHeight="15"/>
  <cols>
    <col min="1" max="1" width="40.71093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266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270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429523795</v>
      </c>
      <c r="C10" s="52"/>
      <c r="D10" s="64">
        <v>390853374</v>
      </c>
      <c r="E10" s="51"/>
      <c r="F10" s="82" t="s">
        <v>262</v>
      </c>
    </row>
    <row r="11" spans="1:6">
      <c r="A11" s="63" t="s">
        <v>259</v>
      </c>
      <c r="B11" s="64"/>
      <c r="C11" s="52"/>
      <c r="D11" s="64"/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 ht="30">
      <c r="A19" s="63" t="s">
        <v>219</v>
      </c>
      <c r="B19" s="64">
        <v>-379374165</v>
      </c>
      <c r="C19" s="52"/>
      <c r="D19" s="64">
        <v>-353655417</v>
      </c>
      <c r="E19" s="51"/>
      <c r="F19" s="42"/>
    </row>
    <row r="20" spans="1:6">
      <c r="A20" s="63" t="s">
        <v>242</v>
      </c>
      <c r="B20" s="64"/>
      <c r="C20" s="52"/>
      <c r="D20" s="64"/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-1018070</v>
      </c>
      <c r="C22" s="52"/>
      <c r="D22" s="64">
        <v>-1200000</v>
      </c>
      <c r="E22" s="51"/>
      <c r="F22" s="42"/>
    </row>
    <row r="23" spans="1:6" ht="30">
      <c r="A23" s="63" t="s">
        <v>244</v>
      </c>
      <c r="B23" s="64">
        <v>-170020</v>
      </c>
      <c r="C23" s="52"/>
      <c r="D23" s="64">
        <v>-200400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234</v>
      </c>
      <c r="B26" s="64">
        <v>-134004</v>
      </c>
      <c r="C26" s="52"/>
      <c r="D26" s="64">
        <v>-134004</v>
      </c>
      <c r="E26" s="51"/>
      <c r="F26" s="42"/>
    </row>
    <row r="27" spans="1:6">
      <c r="A27" s="45" t="s">
        <v>221</v>
      </c>
      <c r="B27" s="64">
        <v>-7230056</v>
      </c>
      <c r="C27" s="52"/>
      <c r="D27" s="64">
        <v>-13268027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 ht="30">
      <c r="A37" s="63" t="s">
        <v>250</v>
      </c>
      <c r="B37" s="64">
        <v>-55606783</v>
      </c>
      <c r="C37" s="52"/>
      <c r="D37" s="64">
        <v>-23521152</v>
      </c>
      <c r="E37" s="51"/>
      <c r="F37" s="42"/>
    </row>
    <row r="38" spans="1:6" ht="45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>
        <v>8272260</v>
      </c>
      <c r="C39" s="52"/>
      <c r="D39" s="64">
        <v>38276434</v>
      </c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-5737043</v>
      </c>
      <c r="C42" s="55"/>
      <c r="D42" s="54">
        <f>SUM(D9:D41)</f>
        <v>37150808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-5917031</v>
      </c>
      <c r="C44" s="52"/>
      <c r="D44" s="64">
        <v>-7914108</v>
      </c>
      <c r="E44" s="51"/>
      <c r="F44" s="42"/>
    </row>
    <row r="45" spans="1:6">
      <c r="A45" s="63" t="s">
        <v>226</v>
      </c>
      <c r="B45" s="64">
        <v>807266</v>
      </c>
      <c r="C45" s="52"/>
      <c r="D45" s="64">
        <v>2341487</v>
      </c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-10846808</v>
      </c>
      <c r="C47" s="58"/>
      <c r="D47" s="67">
        <f>SUM(D42:D46)</f>
        <v>31578187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239</v>
      </c>
      <c r="B49" s="53"/>
      <c r="C49" s="53"/>
      <c r="D49" s="53"/>
      <c r="E49" s="59"/>
      <c r="F49" s="42"/>
    </row>
    <row r="50" spans="1:6" ht="30">
      <c r="A50" s="63" t="s">
        <v>229</v>
      </c>
      <c r="B50" s="65"/>
      <c r="C50" s="53"/>
      <c r="D50" s="65"/>
      <c r="E50" s="51"/>
      <c r="F50" s="42"/>
    </row>
    <row r="51" spans="1:6" ht="30">
      <c r="A51" s="63" t="s">
        <v>230</v>
      </c>
      <c r="B51" s="65"/>
      <c r="C51" s="53"/>
      <c r="D51" s="65"/>
      <c r="E51" s="51"/>
      <c r="F51" s="42"/>
    </row>
    <row r="52" spans="1:6" ht="45">
      <c r="A52" s="63" t="s">
        <v>231</v>
      </c>
      <c r="B52" s="65"/>
      <c r="C52" s="53"/>
      <c r="D52" s="65"/>
      <c r="E52" s="56"/>
      <c r="F52" s="42"/>
    </row>
    <row r="53" spans="1:6" ht="15" customHeight="1">
      <c r="A53" s="63" t="s">
        <v>232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241</v>
      </c>
      <c r="B57" s="76">
        <f>B47+B55</f>
        <v>-10846808</v>
      </c>
      <c r="C57" s="77"/>
      <c r="D57" s="76">
        <f>D47+D55</f>
        <v>31578187</v>
      </c>
      <c r="E57" s="60"/>
      <c r="F57" s="37"/>
    </row>
    <row r="58" spans="1:6" ht="15.75" thickTop="1">
      <c r="A58" s="73"/>
      <c r="B58" s="84">
        <f>B57-'[1]1-Pasqyra e Pozicioni Financiar'!$B$106</f>
        <v>0</v>
      </c>
      <c r="C58" s="75"/>
      <c r="D58" s="84">
        <f>D57-'[1]1-Pasqyra e Pozicioni Financiar'!$D$106</f>
        <v>0</v>
      </c>
      <c r="E58" s="60"/>
      <c r="F58" s="37"/>
    </row>
    <row r="59" spans="1:6" ht="30">
      <c r="A59" s="78" t="s">
        <v>233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Tatjana IKONOMI</cp:lastModifiedBy>
  <cp:lastPrinted>2016-10-03T09:59:38Z</cp:lastPrinted>
  <dcterms:created xsi:type="dcterms:W3CDTF">2012-01-19T09:31:29Z</dcterms:created>
  <dcterms:modified xsi:type="dcterms:W3CDTF">2026-07-20T12:19:17Z</dcterms:modified>
</cp:coreProperties>
</file>