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2025bilanci i viti 2024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7" i="18"/>
  <c r="D57" i="18" l="1"/>
  <c r="B44" i="18"/>
  <c r="B37" i="18"/>
  <c r="B27" i="18"/>
  <c r="B26" i="18"/>
  <c r="B23" i="18"/>
  <c r="B22" i="18"/>
  <c r="B19" i="18"/>
  <c r="B42" i="18" l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<sst xmlns="http://schemas.openxmlformats.org/spreadsheetml/2006/main" count="410" uniqueCount="269">
  <si>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</si>
  <si>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</si>
  <si>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</si>
  <si>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</si>
  <si>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</si>
  <si>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</si>
  <si>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</si>
  <si>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</si>
  <si>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</si>
  <si>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</si>
  <si>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</si>
  <si>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</si>
  <si>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</si>
  <si>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</si>
  <si>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</si>
  <si>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</si>
  <si>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</si>
  <si>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</si>
  <si>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</si>
  <si>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</si>
  <si>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</si>
  <si>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</si>
  <si>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</si>
  <si>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</si>
  <si>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</si>
  <si>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</si>
  <si>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</si>
  <si>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</si>
  <si>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</si>
  <si>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</si>
  <si>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</si>
  <si>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</si>
  <si>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</si>
  <si>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</si>
  <si>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</si>
  <si>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</si>
  <si>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</si>
  <si>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</si>
  <si>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</si>
  <si>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</si>
  <si>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</si>
  <si>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</si>
  <si>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</si>
  <si>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</si>
  <si>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</si>
  <si>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</si>
  <si>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</si>
  <si>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</si>
  <si>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</si>
  <si>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</si>
  <si>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</si>
  <si>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</si>
  <si>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</si>
  <si>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</si>
  <si>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</si>
  <si>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</si>
  <si>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</si>
  <si>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</si>
  <si>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</si>
  <si>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</si>
  <si>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</si>
  <si>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</si>
  <si>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</si>
  <si>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</si>
  <si>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</si>
  <si>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</si>
  <si>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</si>
  <si>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</si>
  <si>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</si>
  <si>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</si>
  <si>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</si>
  <si>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</si>
  <si>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</si>
  <si>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</si>
  <si>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</si>
  <si>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</si>
  <si>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</si>
  <si>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</si>
  <si>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</si>
  <si>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</si>
  <si>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</si>
  <si>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</si>
  <si>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</si>
  <si>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</si>
  <si>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</si>
  <si>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</si>
  <si>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</si>
  <si>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</si>
  <si>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</si>
  <si>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</si>
  <si>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</si>
  <si>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</si>
  <si>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</si>
  <si>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</si>
  <si>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</si>
  <si>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</si>
  <si>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</si>
  <si>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</si>
  <si>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</si>
  <si>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</si>
  <si>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</si>
  <si>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</si>
  <si>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</si>
  <si>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</si>
  <si>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</si>
  <si>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</si>
  <si>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</si>
  <si>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</si>
  <si>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</si>
  <si>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</si>
  <si>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</si>
  <si>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</si>
  <si>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</si>
  <si>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</si>
  <si>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</si>
  <si>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</si>
  <si>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</si>
  <si>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</si>
  <si>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</si>
  <si>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</si>
  <si>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</si>
  <si>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</si>
  <si>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</si>
  <si>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</si>
  <si>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</si>
  <si>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</si>
  <si>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</si>
  <si>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</si>
  <si>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</si>
  <si>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</si>
  <si>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</si>
  <si>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</si>
  <si>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</si>
  <si>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</si>
  <si>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</si>
  <si>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</si>
  <si>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</si>
  <si>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</si>
  <si>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</si>
  <si>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</si>
  <si>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</si>
  <si>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</si>
  <si>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</si>
  <si>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</si>
  <si>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</si>
  <si>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</si>
  <si>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</si>
  <si>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</si>
  <si>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</si>
  <si>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</si>
  <si>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</si>
  <si>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</si>
  <si>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</si>
  <si>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</si>
  <si>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</si>
  <si>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</si>
  <si>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</si>
  <si>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</si>
  <si>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</si>
  <si>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</si>
  <si>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</si>
  <si>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</si>
  <si>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</si>
  <si>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</si>
  <si>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</si>
  <si>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</si>
  <si>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</si>
  <si>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</si>
  <si>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</si>
  <si>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</si>
  <si>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</si>
  <si>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</si>
  <si>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</si>
  <si>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</si>
  <si>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</si>
  <si>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</si>
  <si>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</si>
  <si>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</si>
  <si>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</si>
  <si>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</si>
  <si>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</si>
  <si>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</si>
  <si>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</si>
  <si>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</si>
  <si>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</si>
  <si>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</si>
  <si>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</si>
  <si>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</si>
  <si>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</si>
  <si>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</si>
  <si>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</si>
  <si>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</si>
  <si>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</si>
  <si>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</si>
  <si>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</si>
  <si>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</si>
  <si>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</si>
  <si>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</si>
  <si>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</si>
  <si>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</si>
  <si>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</si>
  <si>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</si>
  <si>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</si>
  <si>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</si>
  <si>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</si>
  <si>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</si>
  <si>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</si>
  <si>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</si>
  <si>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</si>
  <si>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</si>
  <si>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</si>
  <si>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</si>
  <si>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</si>
  <si>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</si>
  <si>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</si>
  <si>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</si>
  <si>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</si>
  <si>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</si>
  <si>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</si>
  <si>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</si>
  <si>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</si>
  <si>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</si>
  <si>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</si>
  <si>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</si>
  <si>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</si>
  <si>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</si>
  <si>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</si>
  <si>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</si>
  <si>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</si>
  <si>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</si>
  <si>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</si>
  <si>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</si>
  <si>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</si>
  <si>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</si>
  <si>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</si>
  <si>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</si>
  <si>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</si>
  <si>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</si>
  <si>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</si>
  <si>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</si>
  <si>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</si>
  <si>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</si>
  <si>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</si>
  <si>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</si>
  <si>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</si>
  <si>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</si>
  <si>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</si>
  <si>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</si>
  <si>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</si>
  <si>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</si>
  <si>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</si>
  <si>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</si>
  <si>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</si>
  <si>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</si>
  <si>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</si>
  <si>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</si>
  <si>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</si>
  <si>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</si>
  <si>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</si>
  <si>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</si>
  <si>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</si>
  <si>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</si>
  <si>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</si>
  <si>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</si>
  <si>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</si>
  <si>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kembimet valutore))</t>
    </r>
  </si>
  <si>
    <t>SHOQERIA RAJONALE UJESJELLES KANALIZIME  LEZHE SH.A</t>
  </si>
  <si>
    <t>NIPT M28314503C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</si>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</sst>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264</v>
      </c>
    </row>
    <row r="10" spans="1:6">
      <c r="A10" s="60" t="s">
        <v>258</v>
      </c>
      <c r="B10" s="71">
        <v>334038015</v>
      </c>
      <c r="C10" s="72"/>
      <c r="D10" s="71">
        <v>278184384</v>
      </c>
      <c r="E10" s="51"/>
      <c r="F10" s="68" t="s">
        <v>263</v>
      </c>
    </row>
    <row r="11" spans="1:6">
      <c r="A11" s="60" t="s">
        <v>260</v>
      </c>
      <c r="B11" s="71"/>
      <c r="C11" s="72"/>
      <c r="D11" s="71"/>
      <c r="E11" s="51"/>
      <c r="F11" s="68"/>
    </row>
    <row r="12" spans="1:6">
      <c r="A12" s="60" t="s">
        <v>261</v>
      </c>
      <c r="B12" s="71"/>
      <c r="C12" s="72"/>
      <c r="D12" s="71"/>
      <c r="E12" s="51"/>
      <c r="F12" s="68"/>
    </row>
    <row r="13" spans="1:6">
      <c r="A13" s="60" t="s">
        <v>262</v>
      </c>
      <c r="B13" s="71"/>
      <c r="C13" s="72"/>
      <c r="D13" s="71"/>
      <c r="E13" s="51"/>
      <c r="F13" s="68"/>
    </row>
    <row r="14" spans="1:6">
      <c r="A14" s="60" t="s">
        <v>259</v>
      </c>
      <c r="B14" s="71">
        <v>34560849</v>
      </c>
      <c r="C14" s="72"/>
      <c r="D14" s="71">
        <v>16818560</v>
      </c>
      <c r="E14" s="51"/>
      <c r="F14" s="68"/>
    </row>
    <row r="15" spans="1:6">
      <c r="A15" s="45" t="s">
        <v>216</v>
      </c>
      <c r="B15" s="71"/>
      <c r="C15" s="72"/>
      <c r="D15" s="71"/>
      <c r="E15" s="51"/>
      <c r="F15" s="42"/>
    </row>
    <row r="16" spans="1:6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>
        <v>143000000</v>
      </c>
      <c r="C17" s="72"/>
      <c r="D17" s="71">
        <v>184232330</v>
      </c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>
        <f>-9868543</f>
        <v>-9868543</v>
      </c>
      <c r="C19" s="72"/>
      <c r="D19" s="71">
        <v>-13420842</v>
      </c>
      <c r="E19" s="51"/>
      <c r="F19" s="42"/>
    </row>
    <row r="20" spans="1:6">
      <c r="A20" s="60" t="s">
        <v>244</v>
      </c>
      <c r="B20" s="71"/>
      <c r="C20" s="72"/>
      <c r="D20" s="71"/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245</v>
      </c>
      <c r="B22" s="71">
        <f>-164541663</f>
        <v>-164541663</v>
      </c>
      <c r="C22" s="72"/>
      <c r="D22" s="71">
        <v>-159434664</v>
      </c>
      <c r="E22" s="51"/>
      <c r="F22" s="42"/>
    </row>
    <row r="23" spans="1:6">
      <c r="A23" s="60" t="s">
        <v>246</v>
      </c>
      <c r="B23" s="71">
        <f>-27537560</f>
        <v>-27537560</v>
      </c>
      <c r="C23" s="72"/>
      <c r="D23" s="71">
        <v>-26641584</v>
      </c>
      <c r="E23" s="51"/>
      <c r="F23" s="42"/>
    </row>
    <row r="24" spans="1:6">
      <c r="A24" s="60" t="s">
        <v>248</v>
      </c>
      <c r="B24" s="71"/>
      <c r="C24" s="72"/>
      <c r="D24" s="71"/>
      <c r="E24" s="51"/>
      <c r="F24" s="42"/>
    </row>
    <row r="25" spans="1:6">
      <c r="A25" s="45" t="s">
        <v>220</v>
      </c>
      <c r="B25" s="71"/>
      <c r="C25" s="72"/>
      <c r="D25" s="71"/>
      <c r="E25" s="51"/>
      <c r="F25" s="42"/>
    </row>
    <row r="26" spans="1:6">
      <c r="A26" s="45" t="s">
        <v>235</v>
      </c>
      <c r="B26" s="71">
        <f>-198331514</f>
        <v>-198331514</v>
      </c>
      <c r="C26" s="72"/>
      <c r="D26" s="71">
        <v>-212988776</v>
      </c>
      <c r="E26" s="51"/>
      <c r="F26" s="42"/>
    </row>
    <row r="27" spans="1:6">
      <c r="A27" s="45" t="s">
        <v>221</v>
      </c>
      <c r="B27" s="71">
        <f>-129776260</f>
        <v>-129776260</v>
      </c>
      <c r="C27" s="72"/>
      <c r="D27" s="71">
        <v>-131917829</v>
      </c>
      <c r="E27" s="51"/>
      <c r="F27" s="70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249</v>
      </c>
      <c r="B29" s="71"/>
      <c r="C29" s="72"/>
      <c r="D29" s="71"/>
      <c r="E29" s="51"/>
      <c r="F29" s="42"/>
    </row>
    <row r="30" spans="1:6" ht="15" customHeight="1">
      <c r="A30" s="60" t="s">
        <v>247</v>
      </c>
      <c r="B30" s="71"/>
      <c r="C30" s="72"/>
      <c r="D30" s="71"/>
      <c r="E30" s="51"/>
      <c r="F30" s="42"/>
    </row>
    <row r="31" spans="1:6" ht="15" customHeight="1">
      <c r="A31" s="60" t="s">
        <v>256</v>
      </c>
      <c r="B31" s="71"/>
      <c r="C31" s="72"/>
      <c r="D31" s="71"/>
      <c r="E31" s="51"/>
      <c r="F31" s="42"/>
    </row>
    <row r="32" spans="1:6" ht="15" customHeight="1">
      <c r="A32" s="60" t="s">
        <v>250</v>
      </c>
      <c r="B32" s="71"/>
      <c r="C32" s="72"/>
      <c r="D32" s="71"/>
      <c r="E32" s="51"/>
      <c r="F32" s="42"/>
    </row>
    <row r="33" spans="1:6" ht="15" customHeight="1">
      <c r="A33" s="60" t="s">
        <v>255</v>
      </c>
      <c r="B33" s="71"/>
      <c r="C33" s="72"/>
      <c r="D33" s="71"/>
      <c r="E33" s="51"/>
      <c r="F33" s="42"/>
    </row>
    <row r="34" spans="1:6" ht="15" customHeight="1">
      <c r="A34" s="60" t="s">
        <v>251</v>
      </c>
      <c r="B34" s="71"/>
      <c r="C34" s="72"/>
      <c r="D34" s="71"/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252</v>
      </c>
      <c r="B37" s="71">
        <f>-6690919</f>
        <v>-6690919</v>
      </c>
      <c r="C37" s="72"/>
      <c r="D37" s="71">
        <v>-6906263</v>
      </c>
      <c r="E37" s="51"/>
      <c r="F37" s="42"/>
    </row>
    <row r="38" spans="1:6">
      <c r="A38" s="60" t="s">
        <v>254</v>
      </c>
      <c r="B38" s="71"/>
      <c r="C38" s="72"/>
      <c r="D38" s="71"/>
      <c r="E38" s="51"/>
      <c r="F38" s="42"/>
    </row>
    <row r="39" spans="1:6">
      <c r="A39" s="60" t="s">
        <v>253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6" t="s">
        <v>265</v>
      </c>
      <c r="B41" s="71">
        <v>27268948</v>
      </c>
      <c r="C41" s="72"/>
      <c r="D41" s="71">
        <v>75759254</v>
      </c>
      <c r="E41" s="51"/>
      <c r="F41" s="42"/>
    </row>
    <row r="42" spans="1:6">
      <c r="A42" s="45" t="s">
        <v>224</v>
      </c>
      <c r="B42" s="75">
        <f>SUM(B9:B41)</f>
        <v>2121353</v>
      </c>
      <c r="C42" s="75"/>
      <c r="D42" s="75">
        <f>SUM(D9:D41)</f>
        <v>3684570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>
        <f>-618203</f>
        <v>-618203</v>
      </c>
      <c r="C44" s="72"/>
      <c r="D44" s="71">
        <v>-777685</v>
      </c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240</v>
      </c>
      <c r="B47" s="77">
        <f>SUM(B42:B46)</f>
        <v>1503150</v>
      </c>
      <c r="C47" s="77"/>
      <c r="D47" s="77">
        <f>SUM(D42:D46)</f>
        <v>2906885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241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242</v>
      </c>
      <c r="B55" s="81">
        <f>SUM(B50:B54)</f>
        <v>0</v>
      </c>
      <c r="C55" s="82"/>
      <c r="D55" s="81"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243</v>
      </c>
      <c r="B57" s="85">
        <f>B47+B55</f>
        <v>1503150</v>
      </c>
      <c r="C57" s="85"/>
      <c r="D57" s="85">
        <f t="shared" ref="D57" si="0">D47+D55</f>
        <v>2906885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234</v>
      </c>
      <c r="B59" s="83"/>
      <c r="C59" s="84"/>
      <c r="D59" s="83"/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2025-05-26T07:10:48Z</dcterms:modified>
</cp:coreProperties>
</file>