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la.imeraj\Desktop\QKB 2024\"/>
    </mc:Choice>
  </mc:AlternateContent>
  <xr:revisionPtr revIDLastSave="0" documentId="13_ncr:1_{B88AFB13-AB91-42D8-A48A-2EB726EA9943}" xr6:coauthVersionLast="47" xr6:coauthVersionMax="47" xr10:uidLastSave="{00000000-0000-0000-0000-000000000000}"/>
  <bookViews>
    <workbookView xWindow="-108" yWindow="-108" windowWidth="23256" windowHeight="12576" tabRatio="883" xr2:uid="{00000000-000D-0000-FFFF-FFFF00000000}"/>
  </bookViews>
  <sheets>
    <sheet name="1.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8" l="1"/>
  <c r="D67" i="18" l="1"/>
  <c r="D59" i="18"/>
  <c r="D69" i="18" s="1"/>
  <c r="D28" i="18"/>
  <c r="D30" i="18" s="1"/>
  <c r="D35" i="18" s="1"/>
  <c r="D50" i="18" s="1"/>
  <c r="B28" i="18"/>
  <c r="B30" i="18" s="1"/>
  <c r="D71" i="18" l="1"/>
  <c r="B35" i="18"/>
  <c r="B67" i="18" l="1"/>
  <c r="B59" i="18"/>
  <c r="B50" i="18" l="1"/>
  <c r="B69" i="18"/>
  <c r="B71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<sst xmlns="http://schemas.openxmlformats.org/spreadsheetml/2006/main" count="421" uniqueCount="273">
  <si>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</si>
  <si>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</si>
  <si>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</si>
  <si>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</si>
  <si>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</si>
  <si>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</si>
  <si>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</si>
  <si>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</si>
  <si>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</si>
  <si>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</si>
  <si>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</si>
  <si>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</si>
  <si>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</si>
  <si>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</si>
  <si>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</si>
  <si>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</si>
  <si>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</si>
  <si>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</si>
  <si>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</si>
  <si>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</si>
  <si>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</si>
  <si>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</si>
  <si>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</si>
  <si>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</si>
  <si>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</si>
  <si>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</si>
  <si>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</si>
  <si>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</si>
  <si>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</si>
  <si>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</si>
  <si>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</si>
  <si>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</si>
  <si>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</si>
  <si>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</si>
  <si>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</si>
  <si>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</si>
  <si>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</si>
  <si>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</si>
  <si>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</si>
  <si>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</si>
  <si>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</si>
  <si>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</si>
  <si>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</si>
  <si>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</si>
  <si>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</si>
  <si>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</si>
  <si>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</si>
  <si>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</si>
  <si>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</si>
  <si>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</si>
  <si>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</si>
  <si>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</si>
  <si>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</si>
  <si>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</si>
  <si>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</si>
  <si>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</si>
  <si>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</si>
  <si>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</si>
  <si>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</si>
  <si>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</si>
  <si>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</si>
  <si>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</si>
  <si>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</si>
  <si>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</si>
  <si>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</si>
  <si>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</si>
  <si>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</si>
  <si>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</si>
  <si>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</si>
  <si>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</si>
  <si>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</si>
  <si>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</si>
  <si>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</si>
  <si>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</si>
  <si>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</si>
  <si>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</si>
  <si>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</si>
  <si>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</si>
  <si>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</si>
  <si>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</si>
  <si>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</si>
  <si>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</si>
  <si>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</si>
  <si>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</si>
  <si>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</si>
  <si>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</si>
  <si>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</si>
  <si>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</si>
  <si>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</si>
  <si>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</si>
  <si>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</si>
  <si>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</si>
  <si>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</si>
  <si>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</si>
  <si>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</si>
  <si>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</si>
  <si>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</si>
  <si>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</si>
  <si>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</si>
  <si>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</si>
  <si>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</si>
  <si>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</si>
  <si>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</si>
  <si>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</si>
  <si>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</si>
  <si>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</si>
  <si>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</si>
  <si>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</si>
  <si>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</si>
  <si>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</si>
  <si>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</si>
  <si>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</si>
  <si>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</si>
  <si>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</si>
  <si>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</si>
  <si>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</si>
  <si>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</si>
  <si>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</si>
  <si>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</si>
  <si>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</si>
  <si>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</si>
  <si>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</si>
  <si>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</si>
  <si>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</si>
  <si>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</si>
  <si>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</si>
  <si>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</si>
  <si>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</si>
  <si>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</si>
  <si>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</si>
  <si>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</si>
  <si>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</si>
  <si>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</si>
  <si>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</si>
  <si>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</si>
  <si>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</si>
  <si>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</si>
  <si>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</si>
  <si>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</si>
  <si>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</si>
  <si>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</si>
  <si>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</si>
  <si>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</si>
  <si>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</si>
  <si>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</si>
  <si>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</si>
  <si>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</si>
  <si>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</si>
  <si>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</si>
  <si>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</si>
  <si>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</si>
  <si>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</si>
  <si>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</si>
  <si>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</si>
  <si>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</si>
  <si>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</si>
  <si>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</si>
  <si>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</si>
  <si>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</si>
  <si>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</si>
  <si>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</si>
  <si>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</si>
  <si>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</si>
  <si>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</si>
  <si>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</si>
  <si>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</si>
  <si>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</si>
  <si>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</si>
  <si>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</si>
  <si>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</si>
  <si>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</si>
  <si>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</si>
  <si>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</si>
  <si>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</si>
  <si>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</si>
  <si>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</si>
  <si>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</si>
  <si>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</si>
  <si>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</si>
  <si>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</si>
  <si>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</si>
  <si>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</si>
  <si>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</si>
  <si>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</si>
  <si>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</si>
  <si>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</si>
  <si>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</si>
  <si>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</si>
  <si>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</si>
  <si>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</si>
  <si>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</si>
  <si>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</si>
  <si>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</si>
  <si>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</si>
  <si>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</si>
  <si>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</si>
  <si>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</si>
  <si>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</si>
  <si>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</si>
  <si>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</si>
  <si>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</si>
  <si>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</si>
  <si>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</si>
  <si>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</si>
  <si>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</si>
  <si>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</si>
  <si>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</si>
  <si>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</si>
  <si>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</si>
  <si>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</si>
  <si>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</si>
  <si>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</si>
  <si>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</si>
  <si>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</si>
  <si>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</si>
  <si>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</si>
  <si>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</si>
  <si>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</si>
  <si>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</si>
  <si>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</si>
  <si>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</si>
  <si>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</si>
  <si>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</si>
  <si>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</si>
  <si>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</si>
  <si>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</si>
  <si>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</si>
  <si>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</si>
  <si>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</si>
  <si>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</si>
  <si>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</si>
  <si>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</si>
  <si>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</si>
  <si>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</si>
  <si>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</si>
  <si>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</si>
  <si>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</si>
  <si>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</si>
  <si>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</si>
  <si>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</si>
  <si>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</si>
  <si>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</si>
  <si>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</si>
  <si>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</si>
  <si>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</si>
  <si>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</si>
  <si>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</si>
  <si>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</si>
  <si>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</si>
  <si>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</si>
  <si>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</si>
  <si>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</si>
  <si>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</si>
  <si>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</si>
  <si>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</si>
  <si>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</si>
  <si>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</si>
  <si>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</si>
  <si>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</si>
  <si>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</si>
  <si>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</si>
  <si>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</si>
  <si>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</si>
  <si>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</si>
  <si>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</si>
  <si>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</si>
  <si>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</si>
  <si>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</si>
  <si>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</si>
  <si>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"GENER 2"</t>
  </si>
  <si>
    <t>K58615301M</t>
  </si>
  <si>
    <t>Lek</t>
  </si>
  <si>
    <t>Te tjera (Mallrat, materialet dhe sherbimet)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</si>
</sst>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  <numFmt numFmtId="184" formatCode="_(* #,##0.00000000_);_(* \(#,##0.00000000\);_(* &quot;-&quot;??_);_(@_)"/>
    <numFmt numFmtId="185" formatCode="_(* #,##0.000000000_);_(* \(#,##0.000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78" fillId="0" borderId="0" xfId="0" applyFont="1" applyAlignment="1">
      <alignment horizontal="center"/>
    </xf>
    <xf numFmtId="37" fontId="186" fillId="61" borderId="0" xfId="215" applyNumberFormat="1" applyFont="1" applyFill="1" applyBorder="1" applyAlignment="1" applyProtection="1">
      <alignment horizontal="right" wrapText="1"/>
    </xf>
    <xf numFmtId="43" fontId="175" fillId="0" borderId="0" xfId="215" applyFont="1" applyFill="1" applyBorder="1" applyAlignment="1" applyProtection="1">
      <alignment horizontal="center"/>
    </xf>
    <xf numFmtId="37" fontId="175" fillId="0" borderId="0" xfId="0" applyNumberFormat="1" applyFont="1"/>
    <xf numFmtId="43" fontId="175" fillId="0" borderId="0" xfId="215" applyFont="1"/>
    <xf numFmtId="183" fontId="175" fillId="0" borderId="0" xfId="215" applyNumberFormat="1" applyFont="1"/>
    <xf numFmtId="184" fontId="175" fillId="0" borderId="0" xfId="215" applyNumberFormat="1" applyFont="1"/>
    <xf numFmtId="167" fontId="175" fillId="61" borderId="0" xfId="215" applyNumberFormat="1" applyFont="1" applyFill="1" applyBorder="1" applyAlignment="1" applyProtection="1">
      <alignment horizontal="right" wrapText="1"/>
    </xf>
    <xf numFmtId="185" fontId="175" fillId="0" borderId="0" xfId="215" applyNumberFormat="1" applyFont="1"/>
    <xf numFmtId="3" fontId="177" fillId="63" borderId="0" xfId="0" applyNumberFormat="1" applyFont="1" applyFill="1" applyAlignment="1">
      <alignment horizontal="center" vertical="center"/>
    </xf>
    <xf numFmtId="37" fontId="175" fillId="0" borderId="0" xfId="0" applyNumberFormat="1" applyFont="1" applyAlignment="1">
      <alignment horizontal="center"/>
    </xf>
    <xf numFmtId="43" fontId="175" fillId="0" borderId="0" xfId="215" applyFont="1" applyAlignment="1">
      <alignment horizontal="center"/>
    </xf>
    <xf numFmtId="11" fontId="175" fillId="0" borderId="0" xfId="215" applyNumberFormat="1" applyFont="1" applyAlignment="1">
      <alignment horizontal="center"/>
    </xf>
    <xf numFmtId="43" fontId="175" fillId="0" borderId="0" xfId="215" applyFont="1" applyFill="1" applyAlignment="1">
      <alignment horizontal="center"/>
    </xf>
    <xf numFmtId="0" fontId="176" fillId="63" borderId="0" xfId="6592" applyFont="1" applyFill="1" applyAlignment="1">
      <alignment wrapText="1"/>
    </xf>
    <xf numFmtId="37" fontId="176" fillId="63" borderId="25" xfId="215" applyNumberFormat="1" applyFont="1" applyFill="1" applyBorder="1" applyAlignment="1" applyProtection="1">
      <alignment horizontal="right" wrapText="1"/>
    </xf>
    <xf numFmtId="37" fontId="181" fillId="63" borderId="0" xfId="0" applyNumberFormat="1" applyFont="1" applyFill="1" applyAlignment="1">
      <alignment horizontal="right"/>
    </xf>
    <xf numFmtId="37" fontId="175" fillId="63" borderId="0" xfId="215" applyNumberFormat="1" applyFont="1" applyFill="1" applyBorder="1" applyAlignment="1" applyProtection="1">
      <alignment horizontal="right" wrapText="1"/>
    </xf>
    <xf numFmtId="37" fontId="175" fillId="63" borderId="0" xfId="0" applyNumberFormat="1" applyFont="1" applyFill="1"/>
    <xf numFmtId="0" fontId="175" fillId="63" borderId="0" xfId="0" applyFont="1" applyFill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onila.imeraj\Desktop\QKB%202024\Pasqyra%20e%20flukseve%20t&#235;%20mjeteve%20monetare%20Indirekte_2024.xlsx" TargetMode="External"/><Relationship Id="rId1" Type="http://schemas.openxmlformats.org/officeDocument/2006/relationships/externalLinkPath" Target="Pasqyra%20e%20flukseve%20t&#235;%20mjeteve%20monetare%20Indirekte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-CashFlow (indirekt)"/>
      <sheetName val="Shpenzime te pazbritshme 14  "/>
    </sheetNames>
    <sheetDataSet>
      <sheetData sheetId="0">
        <row r="11">
          <cell r="C11">
            <v>431924749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showGridLines="0" tabSelected="1" topLeftCell="A16" zoomScaleNormal="100" workbookViewId="0">
      <selection activeCell="A24" sqref="A24"/>
    </sheetView>
  </sheetViews>
  <sheetFormatPr defaultColWidth="9.109375" defaultRowHeight="13.8"/>
  <cols>
    <col min="1" max="1" width="110.5546875" style="34" customWidth="1"/>
    <col min="2" max="2" width="15.6640625" style="33" customWidth="1"/>
    <col min="3" max="3" width="2.6640625" style="33" customWidth="1"/>
    <col min="4" max="4" width="15.6640625" style="33" customWidth="1"/>
    <col min="5" max="5" width="2.5546875" style="33" customWidth="1"/>
    <col min="6" max="6" width="41.33203125" style="33" customWidth="1"/>
    <col min="7" max="7" width="11" style="34" bestFit="1" customWidth="1"/>
    <col min="8" max="8" width="12.5546875" style="34" bestFit="1" customWidth="1"/>
    <col min="9" max="9" width="9.5546875" style="34" bestFit="1" customWidth="1"/>
    <col min="10" max="16384" width="9.109375" style="34"/>
  </cols>
  <sheetData>
    <row r="1" spans="1:6">
      <c r="A1" s="37" t="s">
        <v>227</v>
      </c>
      <c r="B1" s="33">
        <v>2024</v>
      </c>
    </row>
    <row r="2" spans="1:6" ht="14.4">
      <c r="A2" s="38" t="s">
        <v>224</v>
      </c>
      <c r="B2" s="33" t="s">
        <v>269</v>
      </c>
    </row>
    <row r="3" spans="1:6" ht="14.4">
      <c r="A3" s="38" t="s">
        <v>225</v>
      </c>
      <c r="B3" s="33" t="s">
        <v>270</v>
      </c>
    </row>
    <row r="4" spans="1:6" ht="14.4">
      <c r="A4" s="38" t="s">
        <v>226</v>
      </c>
      <c r="B4" s="33" t="s">
        <v>271</v>
      </c>
    </row>
    <row r="5" spans="1:6" ht="14.4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67" t="s">
        <v>213</v>
      </c>
      <c r="E7" s="35"/>
      <c r="F7" s="34"/>
    </row>
    <row r="8" spans="1:6" ht="14.4">
      <c r="A8" s="47" t="s">
        <v>229</v>
      </c>
      <c r="B8" s="58">
        <v>2024</v>
      </c>
      <c r="C8" s="58"/>
      <c r="D8" s="58">
        <v>2023</v>
      </c>
      <c r="E8" s="36"/>
      <c r="F8" s="55" t="s">
        <v>265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260</v>
      </c>
      <c r="B10" s="65">
        <v>14803947345</v>
      </c>
      <c r="C10" s="40"/>
      <c r="D10" s="65">
        <v>7907400088</v>
      </c>
      <c r="E10" s="39"/>
      <c r="F10" s="56" t="s">
        <v>266</v>
      </c>
    </row>
    <row r="11" spans="1:6">
      <c r="A11" s="42" t="s">
        <v>261</v>
      </c>
      <c r="B11" s="43">
        <v>1501057639</v>
      </c>
      <c r="C11" s="40"/>
      <c r="D11" s="43">
        <v>1533780127</v>
      </c>
      <c r="E11" s="39"/>
      <c r="F11" s="56" t="s">
        <v>267</v>
      </c>
    </row>
    <row r="12" spans="1:6">
      <c r="A12" s="42" t="s">
        <v>262</v>
      </c>
      <c r="B12" s="43">
        <v>0</v>
      </c>
      <c r="C12" s="40"/>
      <c r="D12" s="43">
        <v>0</v>
      </c>
      <c r="E12" s="39"/>
      <c r="F12" s="56" t="s">
        <v>267</v>
      </c>
    </row>
    <row r="13" spans="1:6">
      <c r="A13" s="42" t="s">
        <v>263</v>
      </c>
      <c r="B13" s="43">
        <v>0</v>
      </c>
      <c r="C13" s="40"/>
      <c r="D13" s="43">
        <v>0</v>
      </c>
      <c r="E13" s="39"/>
      <c r="F13" s="56" t="s">
        <v>267</v>
      </c>
    </row>
    <row r="14" spans="1:6">
      <c r="A14" s="42" t="s">
        <v>264</v>
      </c>
      <c r="B14" s="43">
        <v>0</v>
      </c>
      <c r="C14" s="40"/>
      <c r="D14" s="43">
        <v>0</v>
      </c>
      <c r="E14" s="39"/>
      <c r="F14" s="56" t="s">
        <v>268</v>
      </c>
    </row>
    <row r="15" spans="1:6">
      <c r="A15" s="45" t="s">
        <v>230</v>
      </c>
      <c r="B15" s="43">
        <v>0</v>
      </c>
      <c r="C15" s="40"/>
      <c r="D15" s="43">
        <v>0</v>
      </c>
      <c r="E15" s="39"/>
      <c r="F15" s="34"/>
    </row>
    <row r="16" spans="1:6">
      <c r="A16" s="45" t="s">
        <v>210</v>
      </c>
      <c r="B16" s="43">
        <v>0</v>
      </c>
      <c r="C16" s="40"/>
      <c r="D16" s="43">
        <v>0</v>
      </c>
      <c r="E16" s="39"/>
      <c r="F16" s="34"/>
    </row>
    <row r="17" spans="1:6">
      <c r="A17" s="45" t="s">
        <v>231</v>
      </c>
      <c r="B17" s="43">
        <v>0</v>
      </c>
      <c r="C17" s="40"/>
      <c r="D17" s="43">
        <v>0</v>
      </c>
      <c r="E17" s="39"/>
      <c r="F17" s="34"/>
    </row>
    <row r="18" spans="1:6">
      <c r="A18" s="45" t="s">
        <v>216</v>
      </c>
      <c r="B18" s="43">
        <v>0</v>
      </c>
      <c r="C18" s="40"/>
      <c r="D18" s="43">
        <v>0</v>
      </c>
      <c r="E18" s="39"/>
      <c r="F18" s="34"/>
    </row>
    <row r="19" spans="1:6">
      <c r="A19" s="45" t="s">
        <v>232</v>
      </c>
      <c r="B19" s="43">
        <v>-402104070</v>
      </c>
      <c r="C19" s="40"/>
      <c r="D19" s="43">
        <v>-374913668</v>
      </c>
      <c r="E19" s="39"/>
      <c r="F19" s="34"/>
    </row>
    <row r="20" spans="1:6">
      <c r="A20" s="45" t="s">
        <v>233</v>
      </c>
      <c r="B20" s="43">
        <v>-970756594</v>
      </c>
      <c r="C20" s="40"/>
      <c r="D20" s="43">
        <v>-894465753</v>
      </c>
      <c r="E20" s="39"/>
      <c r="F20" s="34"/>
    </row>
    <row r="21" spans="1:6">
      <c r="A21" s="45" t="s">
        <v>234</v>
      </c>
      <c r="B21" s="59">
        <v>-221695904</v>
      </c>
      <c r="C21" s="40"/>
      <c r="D21" s="59">
        <v>70688640</v>
      </c>
      <c r="E21" s="39"/>
      <c r="F21" s="34"/>
    </row>
    <row r="22" spans="1:6">
      <c r="A22" s="45" t="s">
        <v>235</v>
      </c>
      <c r="B22" s="59">
        <v>-1987228055</v>
      </c>
      <c r="C22" s="40"/>
      <c r="D22" s="59">
        <v>-1863272857.9999988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236</v>
      </c>
      <c r="B24" s="43">
        <v>0</v>
      </c>
      <c r="C24" s="40"/>
      <c r="D24" s="43">
        <v>0</v>
      </c>
      <c r="E24" s="39"/>
      <c r="F24" s="34"/>
    </row>
    <row r="25" spans="1:6">
      <c r="A25" s="45" t="s">
        <v>237</v>
      </c>
      <c r="B25" s="43">
        <v>0</v>
      </c>
      <c r="C25" s="40"/>
      <c r="D25" s="43">
        <v>0</v>
      </c>
      <c r="E25" s="39"/>
      <c r="F25" s="34"/>
    </row>
    <row r="26" spans="1:6">
      <c r="A26" s="45" t="s">
        <v>238</v>
      </c>
      <c r="B26" s="43">
        <v>0</v>
      </c>
      <c r="C26" s="40"/>
      <c r="D26" s="43">
        <v>0</v>
      </c>
      <c r="E26" s="39"/>
      <c r="F26" s="34"/>
    </row>
    <row r="27" spans="1:6">
      <c r="A27" s="57" t="s">
        <v>272</v>
      </c>
      <c r="B27" s="43">
        <v>-12206853073</v>
      </c>
      <c r="C27" s="40"/>
      <c r="D27" s="43">
        <v>-6022066250</v>
      </c>
      <c r="E27" s="39"/>
      <c r="F27" s="34"/>
    </row>
    <row r="28" spans="1:6" ht="15" customHeight="1">
      <c r="A28" s="46" t="s">
        <v>217</v>
      </c>
      <c r="B28" s="50">
        <f>SUM(B10:B22,B24:B27)</f>
        <v>516367288</v>
      </c>
      <c r="C28" s="40"/>
      <c r="D28" s="50">
        <f>SUM(D10:D22,D24:D27)</f>
        <v>357150326.00000095</v>
      </c>
      <c r="E28" s="39"/>
      <c r="F28" s="34"/>
    </row>
    <row r="29" spans="1:6" ht="15" customHeight="1">
      <c r="A29" s="45" t="s">
        <v>26</v>
      </c>
      <c r="B29" s="43">
        <v>-84442539</v>
      </c>
      <c r="C29" s="40"/>
      <c r="D29" s="43">
        <v>-55492226</v>
      </c>
      <c r="E29" s="39"/>
      <c r="F29" s="34"/>
    </row>
    <row r="30" spans="1:6" s="77" customFormat="1" ht="15" customHeight="1">
      <c r="A30" s="72" t="s">
        <v>239</v>
      </c>
      <c r="B30" s="73">
        <f>SUM(B28:B29)</f>
        <v>431924749</v>
      </c>
      <c r="C30" s="74"/>
      <c r="D30" s="73">
        <f>SUM(D28:D29)</f>
        <v>301658100.00000095</v>
      </c>
      <c r="E30" s="75"/>
      <c r="F30" s="76">
        <f>B30-'[1]5-CashFlow (indirekt)'!$C$11</f>
        <v>0</v>
      </c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240</v>
      </c>
      <c r="B32" s="45"/>
      <c r="C32" s="45"/>
      <c r="D32" s="45"/>
      <c r="E32" s="39"/>
      <c r="F32" s="34"/>
    </row>
    <row r="33" spans="1:8" ht="15" customHeight="1">
      <c r="A33" s="45" t="s">
        <v>241</v>
      </c>
      <c r="B33" s="43">
        <v>0</v>
      </c>
      <c r="C33" s="40"/>
      <c r="D33" s="43">
        <v>0</v>
      </c>
      <c r="E33" s="39"/>
      <c r="F33" s="34"/>
    </row>
    <row r="34" spans="1:8">
      <c r="A34" s="45"/>
      <c r="B34" s="45"/>
      <c r="C34" s="45"/>
      <c r="D34" s="45"/>
      <c r="E34" s="39"/>
      <c r="F34" s="34"/>
    </row>
    <row r="35" spans="1:8" ht="14.4" thickBot="1">
      <c r="A35" s="46" t="s">
        <v>259</v>
      </c>
      <c r="B35" s="51">
        <f>B30+B33</f>
        <v>431924749</v>
      </c>
      <c r="C35" s="41"/>
      <c r="D35" s="51">
        <f>D30+D33</f>
        <v>301658100.00000095</v>
      </c>
      <c r="E35" s="39"/>
      <c r="G35" s="63"/>
      <c r="H35" s="64"/>
    </row>
    <row r="36" spans="1:8" ht="14.4" thickTop="1">
      <c r="A36" s="46"/>
      <c r="B36" s="46"/>
      <c r="C36" s="46"/>
      <c r="D36" s="46"/>
      <c r="E36" s="39"/>
      <c r="F36" s="34"/>
      <c r="G36" s="66"/>
    </row>
    <row r="37" spans="1:8">
      <c r="A37" s="46" t="s">
        <v>242</v>
      </c>
      <c r="B37" s="46"/>
      <c r="C37" s="46"/>
      <c r="D37" s="46"/>
      <c r="E37" s="39"/>
      <c r="F37" s="61"/>
      <c r="G37" s="62"/>
    </row>
    <row r="38" spans="1:8">
      <c r="A38" s="45" t="s">
        <v>243</v>
      </c>
      <c r="B38" s="43"/>
      <c r="C38" s="40"/>
      <c r="D38" s="43"/>
      <c r="E38" s="39"/>
      <c r="F38" s="34"/>
    </row>
    <row r="39" spans="1:8">
      <c r="A39" s="45" t="s">
        <v>244</v>
      </c>
      <c r="B39" s="43"/>
      <c r="C39" s="40"/>
      <c r="D39" s="43"/>
      <c r="E39" s="39"/>
      <c r="F39" s="34"/>
    </row>
    <row r="40" spans="1:8">
      <c r="A40" s="45"/>
      <c r="B40" s="49"/>
      <c r="C40" s="49"/>
      <c r="D40" s="49"/>
      <c r="E40" s="39"/>
      <c r="F40" s="34"/>
    </row>
    <row r="41" spans="1:8">
      <c r="A41" s="46" t="s">
        <v>245</v>
      </c>
      <c r="B41" s="34"/>
      <c r="C41" s="34"/>
      <c r="D41" s="34"/>
      <c r="E41" s="41"/>
      <c r="F41" s="34"/>
    </row>
    <row r="42" spans="1:8">
      <c r="A42" s="45" t="s">
        <v>246</v>
      </c>
      <c r="B42" s="41"/>
      <c r="C42" s="41"/>
      <c r="D42" s="41"/>
      <c r="E42" s="41"/>
      <c r="F42" s="34"/>
    </row>
    <row r="43" spans="1:8">
      <c r="A43" s="48" t="s">
        <v>247</v>
      </c>
      <c r="B43" s="43"/>
      <c r="C43" s="40"/>
      <c r="D43" s="43"/>
      <c r="E43" s="39"/>
      <c r="F43" s="34"/>
    </row>
    <row r="44" spans="1:8">
      <c r="A44" s="48" t="s">
        <v>248</v>
      </c>
      <c r="B44" s="43"/>
      <c r="C44" s="40"/>
      <c r="D44" s="43"/>
      <c r="E44" s="39"/>
      <c r="F44" s="34"/>
    </row>
    <row r="45" spans="1:8">
      <c r="A45" s="49"/>
      <c r="B45" s="49"/>
      <c r="C45" s="49"/>
      <c r="D45" s="49"/>
      <c r="E45" s="39"/>
      <c r="F45" s="34"/>
    </row>
    <row r="46" spans="1:8">
      <c r="A46" s="45" t="s">
        <v>249</v>
      </c>
      <c r="B46" s="34"/>
      <c r="C46" s="34"/>
      <c r="D46" s="34"/>
      <c r="E46" s="41"/>
      <c r="F46" s="34"/>
    </row>
    <row r="47" spans="1:8">
      <c r="A47" s="48" t="s">
        <v>247</v>
      </c>
      <c r="B47" s="43"/>
      <c r="C47" s="40"/>
      <c r="D47" s="43"/>
      <c r="E47" s="34"/>
      <c r="F47" s="34"/>
    </row>
    <row r="48" spans="1:8">
      <c r="A48" s="48" t="s">
        <v>248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431924749</v>
      </c>
      <c r="D50" s="52">
        <f>D35</f>
        <v>301658100.00000095</v>
      </c>
    </row>
    <row r="51" spans="1:5">
      <c r="A51" s="46"/>
    </row>
    <row r="52" spans="1:5" ht="14.4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253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 ht="14.4">
      <c r="A60" s="44"/>
    </row>
    <row r="61" spans="1:5">
      <c r="A61" s="46" t="s">
        <v>254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255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256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 ht="14.4">
      <c r="A68" s="44"/>
    </row>
    <row r="69" spans="1:4">
      <c r="A69" s="46" t="s">
        <v>257</v>
      </c>
      <c r="B69" s="52">
        <f>SUM(B59,B67)</f>
        <v>0</v>
      </c>
      <c r="D69" s="52">
        <f>SUM(D59,D67)</f>
        <v>0</v>
      </c>
    </row>
    <row r="70" spans="1:4" ht="14.4">
      <c r="A70" s="44"/>
      <c r="B70" s="52"/>
      <c r="D70" s="52"/>
    </row>
    <row r="71" spans="1:4" ht="14.4" thickBot="1">
      <c r="A71" s="46" t="s">
        <v>258</v>
      </c>
      <c r="B71" s="53">
        <f>B69+B50</f>
        <v>431924749</v>
      </c>
      <c r="D71" s="53">
        <f>D69+D50</f>
        <v>301658100.00000095</v>
      </c>
    </row>
    <row r="72" spans="1:4" ht="14.4" thickTop="1">
      <c r="A72" s="45"/>
    </row>
    <row r="73" spans="1:4" ht="14.4">
      <c r="A73" s="47" t="s">
        <v>222</v>
      </c>
    </row>
    <row r="74" spans="1:4">
      <c r="A74" s="45" t="s">
        <v>243</v>
      </c>
      <c r="B74" s="54"/>
      <c r="D74" s="54"/>
    </row>
    <row r="75" spans="1:4">
      <c r="A75" s="45" t="s">
        <v>244</v>
      </c>
      <c r="B75" s="54"/>
      <c r="D75" s="54"/>
    </row>
    <row r="77" spans="1:4">
      <c r="B77" s="71"/>
      <c r="D77" s="71"/>
    </row>
    <row r="78" spans="1:4">
      <c r="B78" s="60"/>
      <c r="D78" s="60"/>
    </row>
    <row r="79" spans="1:4">
      <c r="B79" s="68"/>
      <c r="D79" s="68"/>
    </row>
    <row r="80" spans="1:4">
      <c r="B80" s="69"/>
      <c r="D80" s="68"/>
    </row>
    <row r="81" spans="2:4">
      <c r="B81" s="70"/>
      <c r="C81" s="69"/>
      <c r="D81" s="6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39E78AF-D778-4FEA-A1D5-01D22454C66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43598B3-96D7-40B1-9426-11D9C66489A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3B9B38E-7286-4F26-9007-61BD648B600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Sonila Imeraj</cp:lastModifiedBy>
  <cp:lastPrinted>2016-10-03T09:59:38Z</cp:lastPrinted>
  <dcterms:created xsi:type="dcterms:W3CDTF">2012-01-19T09:31:29Z</dcterms:created>
  <dcterms:modified xsi:type="dcterms:W3CDTF">2025-07-21T07:32:34Z</dcterms:modified>
</cp:coreProperties>
</file>