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9\zyra\BILANCE\BILANCE 2024\BILANCET E MEDHA\ONI&amp;AFA\QKB\"/>
    </mc:Choice>
  </mc:AlternateContent>
  <xr:revisionPtr revIDLastSave="0" documentId="13_ncr:1_{8104A8EF-FB46-449A-8D64-124463A3D1D7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" sheetId="9" r:id="rId1"/>
    <sheet name="LLOGARITE 1-5" sheetId="5" state="hidden" r:id="rId2"/>
    <sheet name="LLOGARITE 6-7" sheetId="6" state="hidden" r:id="rId3"/>
  </sheets>
  <calcPr calcId="191029"/>
</workbook>
</file>

<file path=xl/calcChain.xml><?xml version="1.0" encoding="utf-8"?>
<calcChain xmlns="http://schemas.openxmlformats.org/spreadsheetml/2006/main">
  <c r="D47" i="9" l="1"/>
  <c r="B47" i="9"/>
  <c r="D57" i="9"/>
  <c r="B57" i="9"/>
  <c r="B42" i="9" l="1"/>
  <c r="B55" i="9"/>
  <c r="F55" i="9"/>
  <c r="F39" i="9"/>
  <c r="F37" i="9"/>
  <c r="F29" i="9"/>
  <c r="F27" i="9"/>
  <c r="F22" i="9"/>
  <c r="F19" i="9"/>
  <c r="F14" i="9"/>
  <c r="F10" i="9"/>
  <c r="F42" i="9" l="1"/>
  <c r="F47" i="9" s="1"/>
  <c r="F57" i="9" s="1"/>
  <c r="D55" i="9" l="1"/>
  <c r="D42" i="9"/>
  <c r="E41" i="6" l="1"/>
  <c r="D41" i="6"/>
  <c r="D42" i="6" s="1"/>
  <c r="E55" i="5"/>
  <c r="D55" i="5"/>
  <c r="D56" i="5" l="1"/>
  <c r="D59" i="5" s="1"/>
</calcChain>
</file>

<file path=xl/sharedStrings.xml><?xml version="1.0" encoding="utf-8"?>
<sst xmlns="http://schemas.openxmlformats.org/spreadsheetml/2006/main" count="173" uniqueCount="156">
  <si>
    <t>Pershkrimi</t>
  </si>
  <si>
    <t>Debi</t>
  </si>
  <si>
    <t>Kredi</t>
  </si>
  <si>
    <t>Nr i llogarise</t>
  </si>
  <si>
    <t>Kapital i paguar</t>
  </si>
  <si>
    <t>Prime te lidhura me kapitalin</t>
  </si>
  <si>
    <t>Rezerva ligjore</t>
  </si>
  <si>
    <t>Rezerva statutore</t>
  </si>
  <si>
    <t>Rezerva te tjera</t>
  </si>
  <si>
    <t>Fitim/Humbja e pashperndare</t>
  </si>
  <si>
    <t>Rezultati i ushtrimit</t>
  </si>
  <si>
    <t>Aksione te shoqerive te kontrolluara</t>
  </si>
  <si>
    <t>Toka</t>
  </si>
  <si>
    <t>Ndertesa</t>
  </si>
  <si>
    <t>Instalime teknike,makinerite,pajisjet</t>
  </si>
  <si>
    <t>Mjete transporti</t>
  </si>
  <si>
    <t>Mobilje e pajisje zyre</t>
  </si>
  <si>
    <t>Pajisje informative</t>
  </si>
  <si>
    <t>Te tjera</t>
  </si>
  <si>
    <t>Amortizim i akumuluar-ndertesa</t>
  </si>
  <si>
    <t>Amortizim i akumuluar-instalime teknike</t>
  </si>
  <si>
    <t>Amortizim i akumuluar-mjete transporti</t>
  </si>
  <si>
    <t>Amortizim i akumuluar-te tjera</t>
  </si>
  <si>
    <t>Materiale te para</t>
  </si>
  <si>
    <t>Inventar i imet</t>
  </si>
  <si>
    <t>Materiale te tjera,amabalazh,pjese nderrimi etj</t>
  </si>
  <si>
    <t>Punime ne proces</t>
  </si>
  <si>
    <t>Prodhim ne proces</t>
  </si>
  <si>
    <t>Produkte</t>
  </si>
  <si>
    <t>Mallra per rishitje</t>
  </si>
  <si>
    <t>Furnitore</t>
  </si>
  <si>
    <t>Shpenzime te periudhave te ardhme</t>
  </si>
  <si>
    <t>Te ardhura te llogaritura</t>
  </si>
  <si>
    <t>Kliente</t>
  </si>
  <si>
    <t>Parapagime</t>
  </si>
  <si>
    <t>Paga dhe shperblime</t>
  </si>
  <si>
    <t>Paradhenie per punonjesit</t>
  </si>
  <si>
    <t>Sigurime shoqerore dhe shendetesore</t>
  </si>
  <si>
    <t>Detyrime te tjera</t>
  </si>
  <si>
    <t>Akciza</t>
  </si>
  <si>
    <t>Tatim mbi te ardhurat personale</t>
  </si>
  <si>
    <t>Tatim mbi fitimin</t>
  </si>
  <si>
    <t>Tatime te shtyra</t>
  </si>
  <si>
    <t>Tatim ne burim</t>
  </si>
  <si>
    <t>Te drejta dhe detyrime ndaj ortakut</t>
  </si>
  <si>
    <t>Dividente per te paguar</t>
  </si>
  <si>
    <t>Qera financiare</t>
  </si>
  <si>
    <t>Debitore/Kreditore te tjere</t>
  </si>
  <si>
    <t>Vlera monetare ne banke</t>
  </si>
  <si>
    <t>Vlera monetare ne arke</t>
  </si>
  <si>
    <t>Tvsh ne blerje-importi</t>
  </si>
  <si>
    <t>Tvsh per tu marre</t>
  </si>
  <si>
    <t>Tvsh e zbritshme</t>
  </si>
  <si>
    <t>Tvsh per tu paguar</t>
  </si>
  <si>
    <t>Huamarrje afatshkurter  nga banka</t>
  </si>
  <si>
    <t>Huamarrje afatgjate  nga banka</t>
  </si>
  <si>
    <t>Blerje materiale te tjera</t>
  </si>
  <si>
    <t>Blerje materiale</t>
  </si>
  <si>
    <t>Ndryshim gjendje mallra</t>
  </si>
  <si>
    <t>Blerje energji</t>
  </si>
  <si>
    <t>Blerje mallra</t>
  </si>
  <si>
    <t>Shpenzime te pergjithshme</t>
  </si>
  <si>
    <t>Qera</t>
  </si>
  <si>
    <t>Mirembajtje dhe riparime</t>
  </si>
  <si>
    <t>Sigurime</t>
  </si>
  <si>
    <t>Personel jashte ndermarrjes</t>
  </si>
  <si>
    <t>Publicitet,reklama</t>
  </si>
  <si>
    <t>Dieta,udhetime,transferime etj</t>
  </si>
  <si>
    <t>Shpenzime postare e telekomi</t>
  </si>
  <si>
    <t>Shpenzime transporti blerje/shitje</t>
  </si>
  <si>
    <t>Sherbime bankare</t>
  </si>
  <si>
    <t>Taksa vendore</t>
  </si>
  <si>
    <t>Tatime te tjera</t>
  </si>
  <si>
    <t>Pagat e shperblimet e personelit</t>
  </si>
  <si>
    <t>Shpenzime per shitjen e AQT-ve</t>
  </si>
  <si>
    <t>Shpenzime per pritje percjellje</t>
  </si>
  <si>
    <t>Zbritje e akorduar klienteve</t>
  </si>
  <si>
    <t>Shpenzime interesi</t>
  </si>
  <si>
    <t>Shpenzime te tjera financiare</t>
  </si>
  <si>
    <t>Humbje nga kembimet valutore</t>
  </si>
  <si>
    <t>Shpenzime amortizimi</t>
  </si>
  <si>
    <t>Shpenzime tatim fitimi</t>
  </si>
  <si>
    <t>Shitje e produktit te ndermjetem</t>
  </si>
  <si>
    <t>Shitje e produktit te gatshem</t>
  </si>
  <si>
    <t>Shitje e sherbimeve dhe punimeve</t>
  </si>
  <si>
    <t>Shitje mallrash</t>
  </si>
  <si>
    <t>Shitje e AQT-ve</t>
  </si>
  <si>
    <t>Te ardhura nga interesi</t>
  </si>
  <si>
    <t>Te ardhura financiare</t>
  </si>
  <si>
    <t>Te ardhura nga kursi i kembimit</t>
  </si>
  <si>
    <t>Koncesione,te drejta te ngjashme</t>
  </si>
  <si>
    <t>Totali</t>
  </si>
  <si>
    <t>Diferenca</t>
  </si>
  <si>
    <t>Gjoba dhe demshperblime</t>
  </si>
  <si>
    <t>Shpenzime te panjohura</t>
  </si>
  <si>
    <t>PROVA LLOGARI 1-8</t>
  </si>
  <si>
    <t>Leke</t>
  </si>
  <si>
    <t>ONI&amp;AFA</t>
  </si>
  <si>
    <t>NIPT L01714014F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</si>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</sst>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8" fillId="0" borderId="0"/>
    <xf numFmtId="0" fontId="19" fillId="0" borderId="0"/>
    <xf numFmtId="165" fontId="18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Fill="1" applyBorder="1"/>
    <xf numFmtId="164" fontId="2" fillId="0" borderId="1" xfId="0" applyNumberFormat="1" applyFont="1" applyBorder="1"/>
    <xf numFmtId="164" fontId="2" fillId="0" borderId="1" xfId="1" applyNumberFormat="1" applyFont="1" applyFill="1" applyBorder="1"/>
    <xf numFmtId="164" fontId="2" fillId="2" borderId="2" xfId="1" applyNumberFormat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3" fillId="3" borderId="0" xfId="0" applyFont="1" applyFill="1"/>
    <xf numFmtId="164" fontId="3" fillId="3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0" fontId="13" fillId="0" borderId="0" xfId="3" applyFont="1" applyAlignment="1">
      <alignment vertical="center"/>
    </xf>
    <xf numFmtId="0" fontId="16" fillId="0" borderId="0" xfId="0" applyFont="1" applyAlignment="1">
      <alignment vertical="center"/>
    </xf>
    <xf numFmtId="37" fontId="5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0" fontId="17" fillId="0" borderId="0" xfId="0" applyFont="1"/>
    <xf numFmtId="37" fontId="5" fillId="4" borderId="0" xfId="1" applyNumberFormat="1" applyFont="1" applyFill="1" applyBorder="1" applyAlignment="1" applyProtection="1">
      <alignment horizontal="right" wrapText="1"/>
    </xf>
    <xf numFmtId="0" fontId="11" fillId="5" borderId="0" xfId="0" applyFont="1" applyFill="1"/>
    <xf numFmtId="0" fontId="7" fillId="6" borderId="0" xfId="0" applyFont="1" applyFill="1" applyAlignment="1">
      <alignment wrapText="1"/>
    </xf>
    <xf numFmtId="37" fontId="4" fillId="0" borderId="4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5" xfId="0" applyFont="1" applyBorder="1" applyAlignment="1">
      <alignment wrapText="1"/>
    </xf>
    <xf numFmtId="37" fontId="10" fillId="0" borderId="5" xfId="0" applyNumberFormat="1" applyFont="1" applyBorder="1" applyAlignment="1">
      <alignment horizontal="right"/>
    </xf>
    <xf numFmtId="0" fontId="7" fillId="0" borderId="0" xfId="4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4" borderId="0" xfId="1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1" fillId="6" borderId="0" xfId="0" applyFont="1" applyFill="1" applyAlignment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4" xfId="4" applyNumberFormat="1" applyFont="1" applyBorder="1" applyAlignment="1">
      <alignment horizontal="right" vertical="center"/>
    </xf>
    <xf numFmtId="3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37" fontId="4" fillId="0" borderId="5" xfId="4" applyNumberFormat="1" applyFont="1" applyBorder="1" applyAlignment="1">
      <alignment horizontal="right"/>
    </xf>
    <xf numFmtId="37" fontId="4" fillId="0" borderId="0" xfId="4" applyNumberFormat="1" applyFont="1" applyAlignment="1">
      <alignment horizontal="right"/>
    </xf>
    <xf numFmtId="0" fontId="17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37" fontId="5" fillId="0" borderId="0" xfId="0" applyNumberFormat="1" applyFont="1"/>
    <xf numFmtId="0" fontId="11" fillId="0" borderId="0" xfId="0" applyFont="1" applyAlignment="1">
      <alignment horizontal="left" vertical="top" wrapText="1" indent="2"/>
    </xf>
    <xf numFmtId="4" fontId="20" fillId="0" borderId="0" xfId="0" applyNumberFormat="1" applyFont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164" fontId="10" fillId="0" borderId="0" xfId="1" applyNumberFormat="1" applyFont="1"/>
    <xf numFmtId="164" fontId="5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Alignment="1">
      <alignment horizontal="right"/>
    </xf>
    <xf numFmtId="164" fontId="5" fillId="4" borderId="0" xfId="1" applyNumberFormat="1" applyFont="1" applyFill="1" applyBorder="1" applyAlignment="1" applyProtection="1">
      <alignment horizontal="right" wrapText="1"/>
    </xf>
    <xf numFmtId="164" fontId="4" fillId="0" borderId="4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5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4" borderId="0" xfId="1" applyNumberFormat="1" applyFont="1" applyFill="1" applyBorder="1" applyAlignment="1" applyProtection="1">
      <alignment horizontal="right" wrapText="1"/>
    </xf>
    <xf numFmtId="164" fontId="8" fillId="0" borderId="4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164" fontId="4" fillId="0" borderId="5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164" fontId="10" fillId="0" borderId="0" xfId="1" applyNumberFormat="1" applyFont="1" applyFill="1" applyAlignment="1">
      <alignment horizontal="right"/>
    </xf>
  </cellXfs>
  <cellStyles count="7">
    <cellStyle name="Comma" xfId="1" builtinId="3"/>
    <cellStyle name="Comma 482 2" xfId="6" xr:uid="{00000000-0005-0000-0000-000001000000}"/>
    <cellStyle name="Normal" xfId="0" builtinId="0"/>
    <cellStyle name="Normal 21 2" xfId="4" xr:uid="{00000000-0005-0000-0000-000003000000}"/>
    <cellStyle name="Normal 3" xfId="2" xr:uid="{00000000-0005-0000-0000-000004000000}"/>
    <cellStyle name="Normal_Albania_-__Income_Statement_September_2009" xfId="5" xr:uid="{00000000-0005-0000-0000-000005000000}"/>
    <cellStyle name="Normal_SHEET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5"/>
  <sheetViews>
    <sheetView tabSelected="1" workbookViewId="0">
      <selection activeCell="K19" sqref="K19"/>
    </sheetView>
  </sheetViews>
  <sheetFormatPr defaultRowHeight="15" x14ac:dyDescent="0.25"/>
  <cols>
    <col min="1" max="1" width="89.140625" style="15" customWidth="1"/>
    <col min="2" max="2" width="15.7109375" style="57" customWidth="1"/>
    <col min="3" max="3" width="2.7109375" style="57" customWidth="1"/>
    <col min="4" max="4" width="15.7109375" style="57" customWidth="1"/>
    <col min="5" max="5" width="2.7109375" style="14" customWidth="1"/>
    <col min="6" max="6" width="15.7109375" style="14" hidden="1" customWidth="1"/>
    <col min="7" max="7" width="2.5703125" style="14" customWidth="1"/>
    <col min="8" max="8" width="22" style="14" customWidth="1"/>
    <col min="9" max="10" width="11" style="15" bestFit="1" customWidth="1"/>
    <col min="11" max="11" width="11.5703125" style="15" bestFit="1" customWidth="1"/>
    <col min="12" max="16384" width="9.140625" style="15"/>
  </cols>
  <sheetData>
    <row r="1" spans="1:8" x14ac:dyDescent="0.25">
      <c r="A1" s="13" t="s">
        <v>155</v>
      </c>
    </row>
    <row r="2" spans="1:8" x14ac:dyDescent="0.25">
      <c r="A2" s="16" t="s">
        <v>97</v>
      </c>
    </row>
    <row r="3" spans="1:8" x14ac:dyDescent="0.25">
      <c r="A3" s="16" t="s">
        <v>98</v>
      </c>
    </row>
    <row r="4" spans="1:8" x14ac:dyDescent="0.25">
      <c r="A4" s="16" t="s">
        <v>96</v>
      </c>
    </row>
    <row r="5" spans="1:8" x14ac:dyDescent="0.25">
      <c r="A5" s="13" t="s">
        <v>102</v>
      </c>
      <c r="B5" s="58"/>
      <c r="C5" s="58"/>
      <c r="D5" s="58"/>
      <c r="E5" s="15"/>
      <c r="F5" s="15"/>
      <c r="G5" s="15"/>
      <c r="H5" s="15"/>
    </row>
    <row r="6" spans="1:8" x14ac:dyDescent="0.25">
      <c r="A6" s="18"/>
      <c r="B6" s="59" t="s">
        <v>99</v>
      </c>
      <c r="C6" s="59"/>
      <c r="D6" s="59" t="s">
        <v>99</v>
      </c>
      <c r="E6" s="17"/>
      <c r="F6" s="17" t="s">
        <v>99</v>
      </c>
      <c r="G6" s="17"/>
      <c r="H6" s="15"/>
    </row>
    <row r="7" spans="1:8" x14ac:dyDescent="0.25">
      <c r="A7" s="18"/>
      <c r="B7" s="59" t="s">
        <v>100</v>
      </c>
      <c r="C7" s="59"/>
      <c r="D7" s="59" t="s">
        <v>100</v>
      </c>
      <c r="E7" s="17"/>
      <c r="F7" s="17" t="s">
        <v>101</v>
      </c>
      <c r="G7" s="17"/>
      <c r="H7" s="15"/>
    </row>
    <row r="8" spans="1:8" x14ac:dyDescent="0.25">
      <c r="A8" s="22"/>
      <c r="B8" s="60"/>
      <c r="C8" s="60"/>
      <c r="D8" s="60"/>
      <c r="E8" s="18"/>
      <c r="F8" s="18"/>
      <c r="G8" s="18"/>
      <c r="H8" s="15"/>
    </row>
    <row r="9" spans="1:8" x14ac:dyDescent="0.25">
      <c r="A9" s="19" t="s">
        <v>103</v>
      </c>
      <c r="B9" s="61"/>
      <c r="C9" s="62"/>
      <c r="D9" s="61"/>
      <c r="E9" s="24"/>
      <c r="F9" s="23"/>
      <c r="G9" s="23"/>
      <c r="H9" s="25" t="s">
        <v>104</v>
      </c>
    </row>
    <row r="10" spans="1:8" x14ac:dyDescent="0.25">
      <c r="A10" s="20" t="s">
        <v>105</v>
      </c>
      <c r="B10" s="63">
        <v>104959192</v>
      </c>
      <c r="C10" s="62"/>
      <c r="D10" s="63">
        <v>65600092</v>
      </c>
      <c r="E10" s="24"/>
      <c r="F10" s="26">
        <f>7594061+8557074+1035000</f>
        <v>17186135</v>
      </c>
      <c r="G10" s="23"/>
      <c r="H10" s="27" t="s">
        <v>106</v>
      </c>
    </row>
    <row r="11" spans="1:8" x14ac:dyDescent="0.25">
      <c r="A11" s="20" t="s">
        <v>107</v>
      </c>
      <c r="B11" s="63"/>
      <c r="C11" s="62"/>
      <c r="D11" s="63"/>
      <c r="E11" s="24"/>
      <c r="F11" s="26"/>
      <c r="G11" s="23"/>
      <c r="H11" s="27" t="s">
        <v>108</v>
      </c>
    </row>
    <row r="12" spans="1:8" x14ac:dyDescent="0.25">
      <c r="A12" s="20" t="s">
        <v>109</v>
      </c>
      <c r="B12" s="63"/>
      <c r="C12" s="62"/>
      <c r="D12" s="63"/>
      <c r="E12" s="24"/>
      <c r="F12" s="26"/>
      <c r="G12" s="23"/>
      <c r="H12" s="27" t="s">
        <v>108</v>
      </c>
    </row>
    <row r="13" spans="1:8" x14ac:dyDescent="0.25">
      <c r="A13" s="20" t="s">
        <v>110</v>
      </c>
      <c r="B13" s="63"/>
      <c r="C13" s="62"/>
      <c r="D13" s="63"/>
      <c r="E13" s="24"/>
      <c r="F13" s="26"/>
      <c r="G13" s="23"/>
      <c r="H13" s="27" t="s">
        <v>108</v>
      </c>
    </row>
    <row r="14" spans="1:8" x14ac:dyDescent="0.25">
      <c r="A14" s="20" t="s">
        <v>111</v>
      </c>
      <c r="B14" s="63"/>
      <c r="C14" s="62"/>
      <c r="D14" s="63"/>
      <c r="E14" s="24"/>
      <c r="F14" s="26">
        <f>2500000+7435200</f>
        <v>9935200</v>
      </c>
      <c r="G14" s="23"/>
      <c r="H14" s="27" t="s">
        <v>112</v>
      </c>
    </row>
    <row r="15" spans="1:8" x14ac:dyDescent="0.25">
      <c r="A15" s="19" t="s">
        <v>113</v>
      </c>
      <c r="B15" s="63"/>
      <c r="C15" s="62"/>
      <c r="D15" s="63"/>
      <c r="E15" s="24"/>
      <c r="F15" s="26"/>
      <c r="G15" s="23"/>
      <c r="H15" s="15"/>
    </row>
    <row r="16" spans="1:8" x14ac:dyDescent="0.25">
      <c r="A16" s="19" t="s">
        <v>114</v>
      </c>
      <c r="B16" s="63"/>
      <c r="C16" s="62"/>
      <c r="D16" s="63"/>
      <c r="E16" s="24"/>
      <c r="F16" s="26"/>
      <c r="G16" s="23"/>
      <c r="H16" s="15"/>
    </row>
    <row r="17" spans="1:11" x14ac:dyDescent="0.25">
      <c r="A17" s="19" t="s">
        <v>115</v>
      </c>
      <c r="B17" s="63"/>
      <c r="C17" s="62"/>
      <c r="D17" s="63"/>
      <c r="E17" s="24"/>
      <c r="F17" s="26"/>
      <c r="G17" s="23"/>
      <c r="H17" s="15"/>
    </row>
    <row r="18" spans="1:11" x14ac:dyDescent="0.25">
      <c r="A18" s="19" t="s">
        <v>116</v>
      </c>
      <c r="B18" s="61"/>
      <c r="C18" s="62"/>
      <c r="D18" s="61"/>
      <c r="E18" s="24"/>
      <c r="F18" s="23"/>
      <c r="G18" s="23"/>
      <c r="H18" s="50"/>
    </row>
    <row r="19" spans="1:11" x14ac:dyDescent="0.25">
      <c r="A19" s="20" t="s">
        <v>116</v>
      </c>
      <c r="B19" s="63">
        <v>-91372770</v>
      </c>
      <c r="C19" s="62"/>
      <c r="D19" s="63">
        <v>-53365846</v>
      </c>
      <c r="E19" s="24"/>
      <c r="F19" s="26">
        <f>-8059022-6593746</f>
        <v>-14652768</v>
      </c>
      <c r="G19" s="23"/>
      <c r="H19" s="15"/>
      <c r="K19" s="50"/>
    </row>
    <row r="20" spans="1:11" x14ac:dyDescent="0.25">
      <c r="A20" s="20" t="s">
        <v>117</v>
      </c>
      <c r="B20" s="63"/>
      <c r="C20" s="62"/>
      <c r="D20" s="63"/>
      <c r="E20" s="24"/>
      <c r="F20" s="26"/>
      <c r="G20" s="23"/>
      <c r="H20" s="15"/>
    </row>
    <row r="21" spans="1:11" x14ac:dyDescent="0.25">
      <c r="A21" s="19" t="s">
        <v>118</v>
      </c>
      <c r="B21" s="61"/>
      <c r="C21" s="62"/>
      <c r="D21" s="61"/>
      <c r="E21" s="24"/>
      <c r="F21" s="23"/>
      <c r="G21" s="23"/>
      <c r="H21" s="15"/>
    </row>
    <row r="22" spans="1:11" x14ac:dyDescent="0.25">
      <c r="A22" s="20" t="s">
        <v>35</v>
      </c>
      <c r="B22" s="63">
        <v>-5653300</v>
      </c>
      <c r="C22" s="62"/>
      <c r="D22" s="63">
        <v>-4140913</v>
      </c>
      <c r="E22" s="24"/>
      <c r="F22" s="26">
        <f>-4234711</f>
        <v>-4234711</v>
      </c>
      <c r="G22" s="23"/>
      <c r="H22" s="52"/>
      <c r="I22" s="52"/>
      <c r="J22" s="52"/>
    </row>
    <row r="23" spans="1:11" x14ac:dyDescent="0.25">
      <c r="A23" s="20" t="s">
        <v>119</v>
      </c>
      <c r="B23" s="63">
        <v>-945189</v>
      </c>
      <c r="C23" s="62"/>
      <c r="D23" s="63">
        <v>-691539</v>
      </c>
      <c r="E23" s="24"/>
      <c r="F23" s="26">
        <v>-707201</v>
      </c>
      <c r="G23" s="23"/>
      <c r="H23" s="52"/>
      <c r="I23" s="52"/>
      <c r="J23" s="52"/>
    </row>
    <row r="24" spans="1:11" x14ac:dyDescent="0.25">
      <c r="A24" s="20" t="s">
        <v>120</v>
      </c>
      <c r="B24" s="63"/>
      <c r="C24" s="62"/>
      <c r="D24" s="63"/>
      <c r="E24" s="24"/>
      <c r="F24" s="26"/>
      <c r="G24" s="23"/>
      <c r="H24" s="15"/>
    </row>
    <row r="25" spans="1:11" x14ac:dyDescent="0.25">
      <c r="A25" s="19" t="s">
        <v>121</v>
      </c>
      <c r="B25" s="63"/>
      <c r="C25" s="62"/>
      <c r="D25" s="63"/>
      <c r="E25" s="24"/>
      <c r="F25" s="26"/>
      <c r="G25" s="23"/>
      <c r="H25" s="15"/>
    </row>
    <row r="26" spans="1:11" x14ac:dyDescent="0.25">
      <c r="A26" s="19" t="s">
        <v>122</v>
      </c>
      <c r="B26" s="63">
        <v>-1169709</v>
      </c>
      <c r="C26" s="62"/>
      <c r="D26" s="63"/>
      <c r="E26" s="24"/>
      <c r="F26" s="26"/>
      <c r="G26" s="23"/>
      <c r="H26" s="15"/>
    </row>
    <row r="27" spans="1:11" x14ac:dyDescent="0.25">
      <c r="A27" s="19" t="s">
        <v>123</v>
      </c>
      <c r="B27" s="63">
        <v>-4531757</v>
      </c>
      <c r="C27" s="62"/>
      <c r="D27" s="63">
        <v>-4530434</v>
      </c>
      <c r="E27" s="24"/>
      <c r="F27" s="26">
        <f>-545172-131330-369350-52600-190029-765000-5483-7867-17161-41880-513870-15000</f>
        <v>-2654742</v>
      </c>
      <c r="G27" s="23"/>
      <c r="H27" s="15"/>
    </row>
    <row r="28" spans="1:11" x14ac:dyDescent="0.25">
      <c r="A28" s="19" t="s">
        <v>124</v>
      </c>
      <c r="B28" s="61"/>
      <c r="C28" s="62"/>
      <c r="D28" s="61"/>
      <c r="E28" s="24"/>
      <c r="F28" s="23"/>
      <c r="G28" s="23"/>
      <c r="H28" s="15"/>
    </row>
    <row r="29" spans="1:11" x14ac:dyDescent="0.25">
      <c r="A29" s="20" t="s">
        <v>125</v>
      </c>
      <c r="B29" s="63">
        <v>2479201</v>
      </c>
      <c r="C29" s="61"/>
      <c r="D29" s="63">
        <v>61854</v>
      </c>
      <c r="E29" s="24"/>
      <c r="F29" s="26">
        <f>108+8+11981</f>
        <v>12097</v>
      </c>
      <c r="G29" s="23"/>
      <c r="H29" s="15"/>
    </row>
    <row r="30" spans="1:11" x14ac:dyDescent="0.25">
      <c r="A30" s="20" t="s">
        <v>126</v>
      </c>
      <c r="B30" s="63"/>
      <c r="C30" s="74"/>
      <c r="D30" s="63"/>
      <c r="E30" s="24"/>
      <c r="F30" s="26"/>
      <c r="G30" s="23"/>
      <c r="H30" s="15"/>
    </row>
    <row r="31" spans="1:11" ht="30" x14ac:dyDescent="0.25">
      <c r="A31" s="20" t="s">
        <v>127</v>
      </c>
      <c r="B31" s="63"/>
      <c r="C31" s="62"/>
      <c r="D31" s="63"/>
      <c r="E31" s="24"/>
      <c r="F31" s="26"/>
      <c r="G31" s="23"/>
      <c r="H31" s="15"/>
    </row>
    <row r="32" spans="1:11" ht="30" x14ac:dyDescent="0.25">
      <c r="A32" s="20" t="s">
        <v>128</v>
      </c>
      <c r="B32" s="63"/>
      <c r="C32" s="62"/>
      <c r="D32" s="63"/>
      <c r="E32" s="24"/>
      <c r="F32" s="26"/>
      <c r="G32" s="23"/>
      <c r="H32" s="15"/>
    </row>
    <row r="33" spans="1:8" ht="30" x14ac:dyDescent="0.25">
      <c r="A33" s="20" t="s">
        <v>129</v>
      </c>
      <c r="B33" s="63"/>
      <c r="C33" s="62"/>
      <c r="D33" s="63"/>
      <c r="E33" s="24"/>
      <c r="F33" s="26"/>
      <c r="G33" s="23"/>
      <c r="H33" s="15"/>
    </row>
    <row r="34" spans="1:8" ht="30" x14ac:dyDescent="0.25">
      <c r="A34" s="20" t="s">
        <v>130</v>
      </c>
      <c r="B34" s="63"/>
      <c r="C34" s="62"/>
      <c r="D34" s="63"/>
      <c r="E34" s="24"/>
      <c r="F34" s="26"/>
      <c r="G34" s="23"/>
      <c r="H34" s="15"/>
    </row>
    <row r="35" spans="1:8" ht="29.25" x14ac:dyDescent="0.25">
      <c r="A35" s="19" t="s">
        <v>131</v>
      </c>
      <c r="B35" s="63"/>
      <c r="C35" s="62"/>
      <c r="D35" s="63"/>
      <c r="E35" s="24"/>
      <c r="F35" s="26"/>
      <c r="G35" s="23"/>
      <c r="H35" s="15"/>
    </row>
    <row r="36" spans="1:8" x14ac:dyDescent="0.25">
      <c r="A36" s="19" t="s">
        <v>132</v>
      </c>
      <c r="B36" s="61"/>
      <c r="C36" s="62"/>
      <c r="D36" s="61"/>
      <c r="E36" s="24"/>
      <c r="F36" s="23"/>
      <c r="G36" s="23"/>
      <c r="H36" s="15"/>
    </row>
    <row r="37" spans="1:8" x14ac:dyDescent="0.25">
      <c r="A37" s="20" t="s">
        <v>133</v>
      </c>
      <c r="B37" s="63">
        <v>-1834889</v>
      </c>
      <c r="C37" s="62"/>
      <c r="D37" s="63">
        <v>-1676706</v>
      </c>
      <c r="E37" s="24"/>
      <c r="F37" s="26">
        <f>-1727190-97578</f>
        <v>-1824768</v>
      </c>
      <c r="G37" s="23"/>
      <c r="H37" s="15"/>
    </row>
    <row r="38" spans="1:8" ht="30" x14ac:dyDescent="0.25">
      <c r="A38" s="51" t="s">
        <v>134</v>
      </c>
      <c r="B38" s="63"/>
      <c r="C38" s="62"/>
      <c r="D38" s="63"/>
      <c r="E38" s="24"/>
      <c r="F38" s="26"/>
      <c r="G38" s="23"/>
      <c r="H38" s="15"/>
    </row>
    <row r="39" spans="1:8" x14ac:dyDescent="0.25">
      <c r="A39" s="20" t="s">
        <v>78</v>
      </c>
      <c r="B39" s="63"/>
      <c r="C39" s="62"/>
      <c r="D39" s="63"/>
      <c r="E39" s="24"/>
      <c r="F39" s="26">
        <f>-104-2624690</f>
        <v>-2624794</v>
      </c>
      <c r="G39" s="23"/>
      <c r="H39" s="15"/>
    </row>
    <row r="40" spans="1:8" x14ac:dyDescent="0.25">
      <c r="A40" s="19" t="s">
        <v>135</v>
      </c>
      <c r="B40" s="63"/>
      <c r="C40" s="62"/>
      <c r="D40" s="63"/>
      <c r="E40" s="24"/>
      <c r="F40" s="26"/>
      <c r="G40" s="23"/>
      <c r="H40" s="15"/>
    </row>
    <row r="41" spans="1:8" x14ac:dyDescent="0.25">
      <c r="A41" s="28" t="s">
        <v>136</v>
      </c>
      <c r="B41" s="63"/>
      <c r="C41" s="62"/>
      <c r="D41" s="63"/>
      <c r="E41" s="24"/>
      <c r="F41" s="26"/>
      <c r="G41" s="23"/>
      <c r="H41" s="15"/>
    </row>
    <row r="42" spans="1:8" x14ac:dyDescent="0.25">
      <c r="A42" s="19" t="s">
        <v>137</v>
      </c>
      <c r="B42" s="64">
        <f>SUM(B9:B41)</f>
        <v>1930779</v>
      </c>
      <c r="C42" s="65"/>
      <c r="D42" s="64">
        <f>SUM(D9:D41)</f>
        <v>1256508</v>
      </c>
      <c r="E42" s="30"/>
      <c r="F42" s="29">
        <f>SUM(F9:F41)</f>
        <v>434448</v>
      </c>
      <c r="G42" s="30"/>
      <c r="H42" s="15"/>
    </row>
    <row r="43" spans="1:8" x14ac:dyDescent="0.25">
      <c r="A43" s="19" t="s">
        <v>138</v>
      </c>
      <c r="B43" s="65"/>
      <c r="C43" s="65"/>
      <c r="D43" s="65"/>
      <c r="E43" s="30"/>
      <c r="F43" s="30"/>
      <c r="G43" s="30"/>
      <c r="H43" s="15"/>
    </row>
    <row r="44" spans="1:8" x14ac:dyDescent="0.25">
      <c r="A44" s="20" t="s">
        <v>139</v>
      </c>
      <c r="B44" s="63">
        <v>-497295</v>
      </c>
      <c r="C44" s="62"/>
      <c r="D44" s="63">
        <v>-189598</v>
      </c>
      <c r="E44" s="24"/>
      <c r="F44" s="26">
        <v>-67417</v>
      </c>
      <c r="G44" s="23"/>
      <c r="H44" s="15"/>
    </row>
    <row r="45" spans="1:8" x14ac:dyDescent="0.25">
      <c r="A45" s="20" t="s">
        <v>140</v>
      </c>
      <c r="B45" s="63"/>
      <c r="C45" s="62"/>
      <c r="D45" s="63"/>
      <c r="E45" s="24"/>
      <c r="F45" s="26"/>
      <c r="G45" s="23"/>
      <c r="H45" s="15"/>
    </row>
    <row r="46" spans="1:8" x14ac:dyDescent="0.25">
      <c r="A46" s="20" t="s">
        <v>141</v>
      </c>
      <c r="B46" s="63"/>
      <c r="C46" s="62"/>
      <c r="D46" s="63"/>
      <c r="E46" s="24"/>
      <c r="F46" s="26"/>
      <c r="G46" s="23"/>
      <c r="H46" s="15"/>
    </row>
    <row r="47" spans="1:8" x14ac:dyDescent="0.25">
      <c r="A47" s="19" t="s">
        <v>142</v>
      </c>
      <c r="B47" s="64">
        <f>SUM(B42:B46)</f>
        <v>1433484</v>
      </c>
      <c r="C47" s="65"/>
      <c r="D47" s="64">
        <f>SUM(D42:D46)</f>
        <v>1066910</v>
      </c>
      <c r="E47" s="30"/>
      <c r="F47" s="29">
        <f>SUM(F42:F46)</f>
        <v>367031</v>
      </c>
      <c r="G47" s="30"/>
      <c r="H47" s="15"/>
    </row>
    <row r="48" spans="1:8" ht="15.75" thickBot="1" x14ac:dyDescent="0.3">
      <c r="A48" s="31"/>
      <c r="B48" s="66"/>
      <c r="C48" s="66"/>
      <c r="D48" s="66"/>
      <c r="E48" s="32"/>
      <c r="F48" s="32"/>
      <c r="G48" s="24"/>
      <c r="H48" s="15"/>
    </row>
    <row r="49" spans="1:8" ht="15.75" thickTop="1" x14ac:dyDescent="0.25">
      <c r="A49" s="33" t="s">
        <v>143</v>
      </c>
      <c r="B49" s="67"/>
      <c r="C49" s="67"/>
      <c r="D49" s="67"/>
      <c r="E49" s="34"/>
      <c r="F49" s="34"/>
      <c r="G49" s="24"/>
      <c r="H49" s="15"/>
    </row>
    <row r="50" spans="1:8" x14ac:dyDescent="0.25">
      <c r="A50" s="20" t="s">
        <v>144</v>
      </c>
      <c r="B50" s="68"/>
      <c r="C50" s="67"/>
      <c r="D50" s="68"/>
      <c r="E50" s="34"/>
      <c r="F50" s="35"/>
      <c r="G50" s="23"/>
      <c r="H50" s="15"/>
    </row>
    <row r="51" spans="1:8" x14ac:dyDescent="0.25">
      <c r="A51" s="20" t="s">
        <v>145</v>
      </c>
      <c r="B51" s="68"/>
      <c r="C51" s="67"/>
      <c r="D51" s="68"/>
      <c r="E51" s="34"/>
      <c r="F51" s="35"/>
      <c r="G51" s="23"/>
      <c r="H51" s="15"/>
    </row>
    <row r="52" spans="1:8" x14ac:dyDescent="0.25">
      <c r="A52" s="20" t="s">
        <v>146</v>
      </c>
      <c r="B52" s="68"/>
      <c r="C52" s="67"/>
      <c r="D52" s="68"/>
      <c r="E52" s="34"/>
      <c r="F52" s="35"/>
      <c r="G52" s="18"/>
      <c r="H52" s="15"/>
    </row>
    <row r="53" spans="1:8" x14ac:dyDescent="0.25">
      <c r="A53" s="20" t="s">
        <v>147</v>
      </c>
      <c r="B53" s="68"/>
      <c r="C53" s="67"/>
      <c r="D53" s="68"/>
      <c r="E53" s="34"/>
      <c r="F53" s="35"/>
      <c r="G53" s="36"/>
      <c r="H53" s="36"/>
    </row>
    <row r="54" spans="1:8" x14ac:dyDescent="0.25">
      <c r="A54" s="37" t="s">
        <v>148</v>
      </c>
      <c r="B54" s="68"/>
      <c r="C54" s="67"/>
      <c r="D54" s="68"/>
      <c r="E54" s="34"/>
      <c r="F54" s="35"/>
      <c r="G54" s="38"/>
      <c r="H54" s="36"/>
    </row>
    <row r="55" spans="1:8" x14ac:dyDescent="0.25">
      <c r="A55" s="33" t="s">
        <v>149</v>
      </c>
      <c r="B55" s="69">
        <f>SUM(B50:B54)</f>
        <v>0</v>
      </c>
      <c r="C55" s="70"/>
      <c r="D55" s="69">
        <f>SUM(D50:D54)</f>
        <v>0</v>
      </c>
      <c r="E55" s="40"/>
      <c r="F55" s="39">
        <f>SUM(F50:F54)</f>
        <v>0</v>
      </c>
      <c r="G55" s="36"/>
      <c r="H55" s="36"/>
    </row>
    <row r="56" spans="1:8" x14ac:dyDescent="0.25">
      <c r="A56" s="41"/>
      <c r="B56" s="62"/>
      <c r="C56" s="62"/>
      <c r="D56" s="62"/>
      <c r="E56" s="42"/>
      <c r="F56" s="42"/>
      <c r="G56" s="36"/>
      <c r="H56" s="36"/>
    </row>
    <row r="57" spans="1:8" ht="15.75" thickBot="1" x14ac:dyDescent="0.3">
      <c r="A57" s="33" t="s">
        <v>150</v>
      </c>
      <c r="B57" s="71">
        <f>B47+B55</f>
        <v>1433484</v>
      </c>
      <c r="C57" s="65"/>
      <c r="D57" s="71">
        <f>D47+D55</f>
        <v>1066910</v>
      </c>
      <c r="E57" s="44"/>
      <c r="F57" s="43">
        <f>F47+F55</f>
        <v>367031</v>
      </c>
      <c r="G57" s="36"/>
      <c r="H57" s="36"/>
    </row>
    <row r="58" spans="1:8" ht="15.75" thickTop="1" x14ac:dyDescent="0.25">
      <c r="A58" s="41"/>
      <c r="B58" s="62"/>
      <c r="C58" s="62"/>
      <c r="D58" s="62"/>
      <c r="E58" s="42"/>
      <c r="F58" s="42"/>
      <c r="G58" s="36"/>
      <c r="H58" s="36"/>
    </row>
    <row r="59" spans="1:8" x14ac:dyDescent="0.25">
      <c r="A59" s="45" t="s">
        <v>151</v>
      </c>
      <c r="B59" s="62"/>
      <c r="C59" s="62"/>
      <c r="D59" s="62"/>
      <c r="E59" s="42"/>
      <c r="F59" s="42"/>
      <c r="G59" s="46"/>
      <c r="H59" s="46"/>
    </row>
    <row r="60" spans="1:8" x14ac:dyDescent="0.25">
      <c r="A60" s="41" t="s">
        <v>152</v>
      </c>
      <c r="B60" s="63"/>
      <c r="C60" s="61"/>
      <c r="D60" s="63"/>
      <c r="E60" s="23"/>
      <c r="F60" s="26"/>
      <c r="G60" s="46"/>
      <c r="H60" s="46"/>
    </row>
    <row r="61" spans="1:8" x14ac:dyDescent="0.25">
      <c r="A61" s="41" t="s">
        <v>153</v>
      </c>
      <c r="B61" s="63"/>
      <c r="C61" s="61"/>
      <c r="D61" s="63"/>
      <c r="E61" s="23"/>
      <c r="F61" s="26"/>
      <c r="G61" s="46"/>
      <c r="H61" s="46"/>
    </row>
    <row r="62" spans="1:8" x14ac:dyDescent="0.25">
      <c r="A62" s="47"/>
      <c r="B62" s="72"/>
      <c r="C62" s="72"/>
      <c r="D62" s="72"/>
      <c r="E62" s="46"/>
      <c r="F62" s="46"/>
      <c r="G62" s="46"/>
      <c r="H62" s="46"/>
    </row>
    <row r="63" spans="1:8" x14ac:dyDescent="0.25">
      <c r="A63" s="47"/>
      <c r="B63" s="72"/>
      <c r="C63" s="72"/>
      <c r="D63" s="72"/>
      <c r="E63" s="46"/>
      <c r="F63" s="46"/>
      <c r="G63" s="46"/>
      <c r="H63" s="46"/>
    </row>
    <row r="64" spans="1:8" x14ac:dyDescent="0.25">
      <c r="A64" s="21" t="s">
        <v>154</v>
      </c>
      <c r="B64" s="72"/>
      <c r="C64" s="72"/>
      <c r="D64" s="72"/>
      <c r="E64" s="46"/>
      <c r="F64" s="46"/>
      <c r="G64" s="46"/>
      <c r="H64" s="46"/>
    </row>
    <row r="65" spans="1:8" x14ac:dyDescent="0.25">
      <c r="A65" s="48"/>
      <c r="B65" s="73"/>
      <c r="C65" s="73"/>
      <c r="D65" s="73"/>
      <c r="E65" s="49"/>
      <c r="F65" s="49"/>
      <c r="G65" s="49"/>
      <c r="H65" s="49"/>
    </row>
  </sheetData>
  <mergeCells count="2">
    <mergeCell ref="H22:J22"/>
    <mergeCell ref="H23:J23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59"/>
  <sheetViews>
    <sheetView topLeftCell="A31" workbookViewId="0">
      <selection activeCell="D2" sqref="D2:E54"/>
    </sheetView>
  </sheetViews>
  <sheetFormatPr defaultRowHeight="15.75" x14ac:dyDescent="0.25"/>
  <cols>
    <col min="1" max="1" width="9.140625" style="2"/>
    <col min="2" max="2" width="13.5703125" style="2" bestFit="1" customWidth="1"/>
    <col min="3" max="3" width="41.7109375" style="2" bestFit="1" customWidth="1"/>
    <col min="4" max="4" width="13.5703125" style="2" customWidth="1"/>
    <col min="5" max="5" width="14.7109375" style="2" customWidth="1"/>
    <col min="6" max="16384" width="9.140625" style="2"/>
  </cols>
  <sheetData>
    <row r="1" spans="2:5" x14ac:dyDescent="0.25">
      <c r="B1" s="1" t="s">
        <v>3</v>
      </c>
      <c r="C1" s="1" t="s">
        <v>0</v>
      </c>
      <c r="D1" s="1" t="s">
        <v>1</v>
      </c>
      <c r="E1" s="1" t="s">
        <v>2</v>
      </c>
    </row>
    <row r="2" spans="2:5" x14ac:dyDescent="0.25">
      <c r="B2" s="3">
        <v>101</v>
      </c>
      <c r="C2" s="3" t="s">
        <v>4</v>
      </c>
      <c r="D2" s="4"/>
      <c r="E2" s="4"/>
    </row>
    <row r="3" spans="2:5" x14ac:dyDescent="0.25">
      <c r="B3" s="3">
        <v>104</v>
      </c>
      <c r="C3" s="3" t="s">
        <v>5</v>
      </c>
      <c r="D3" s="4"/>
      <c r="E3" s="4"/>
    </row>
    <row r="4" spans="2:5" x14ac:dyDescent="0.25">
      <c r="B4" s="3">
        <v>1071</v>
      </c>
      <c r="C4" s="3" t="s">
        <v>6</v>
      </c>
      <c r="D4" s="4"/>
      <c r="E4" s="4"/>
    </row>
    <row r="5" spans="2:5" x14ac:dyDescent="0.25">
      <c r="B5" s="3">
        <v>1073</v>
      </c>
      <c r="C5" s="3" t="s">
        <v>7</v>
      </c>
      <c r="D5" s="4"/>
      <c r="E5" s="4"/>
    </row>
    <row r="6" spans="2:5" x14ac:dyDescent="0.25">
      <c r="B6" s="3">
        <v>1078</v>
      </c>
      <c r="C6" s="3" t="s">
        <v>8</v>
      </c>
      <c r="D6" s="4"/>
      <c r="E6" s="4"/>
    </row>
    <row r="7" spans="2:5" x14ac:dyDescent="0.25">
      <c r="B7" s="3">
        <v>108</v>
      </c>
      <c r="C7" s="3" t="s">
        <v>9</v>
      </c>
      <c r="D7" s="4"/>
      <c r="E7" s="4"/>
    </row>
    <row r="8" spans="2:5" x14ac:dyDescent="0.25">
      <c r="B8" s="3">
        <v>109</v>
      </c>
      <c r="C8" s="3" t="s">
        <v>10</v>
      </c>
      <c r="D8" s="4"/>
      <c r="E8" s="4"/>
    </row>
    <row r="9" spans="2:5" x14ac:dyDescent="0.25">
      <c r="B9" s="3">
        <v>26</v>
      </c>
      <c r="C9" s="3" t="s">
        <v>11</v>
      </c>
      <c r="D9" s="4"/>
      <c r="E9" s="4"/>
    </row>
    <row r="10" spans="2:5" x14ac:dyDescent="0.25">
      <c r="B10" s="3">
        <v>205</v>
      </c>
      <c r="C10" s="3" t="s">
        <v>90</v>
      </c>
      <c r="D10" s="4"/>
      <c r="E10" s="4"/>
    </row>
    <row r="11" spans="2:5" x14ac:dyDescent="0.25">
      <c r="B11" s="3">
        <v>211</v>
      </c>
      <c r="C11" s="3" t="s">
        <v>12</v>
      </c>
      <c r="D11" s="4"/>
      <c r="E11" s="4"/>
    </row>
    <row r="12" spans="2:5" x14ac:dyDescent="0.25">
      <c r="B12" s="3">
        <v>212</v>
      </c>
      <c r="C12" s="3" t="s">
        <v>13</v>
      </c>
      <c r="D12" s="4"/>
      <c r="E12" s="4"/>
    </row>
    <row r="13" spans="2:5" x14ac:dyDescent="0.25">
      <c r="B13" s="3">
        <v>213</v>
      </c>
      <c r="C13" s="3" t="s">
        <v>14</v>
      </c>
      <c r="D13" s="4"/>
      <c r="E13" s="4"/>
    </row>
    <row r="14" spans="2:5" x14ac:dyDescent="0.25">
      <c r="B14" s="3">
        <v>215</v>
      </c>
      <c r="C14" s="3" t="s">
        <v>15</v>
      </c>
      <c r="D14" s="4"/>
      <c r="E14" s="4"/>
    </row>
    <row r="15" spans="2:5" x14ac:dyDescent="0.25">
      <c r="B15" s="3">
        <v>2181</v>
      </c>
      <c r="C15" s="3" t="s">
        <v>16</v>
      </c>
      <c r="D15" s="4"/>
      <c r="E15" s="4"/>
    </row>
    <row r="16" spans="2:5" x14ac:dyDescent="0.25">
      <c r="B16" s="3">
        <v>2182</v>
      </c>
      <c r="C16" s="3" t="s">
        <v>17</v>
      </c>
      <c r="D16" s="4"/>
      <c r="E16" s="4"/>
    </row>
    <row r="17" spans="2:5" x14ac:dyDescent="0.25">
      <c r="B17" s="3">
        <v>2188</v>
      </c>
      <c r="C17" s="3" t="s">
        <v>18</v>
      </c>
      <c r="D17" s="4"/>
      <c r="E17" s="4"/>
    </row>
    <row r="18" spans="2:5" x14ac:dyDescent="0.25">
      <c r="B18" s="3">
        <v>2812</v>
      </c>
      <c r="C18" s="3" t="s">
        <v>19</v>
      </c>
      <c r="D18" s="4"/>
      <c r="E18" s="4"/>
    </row>
    <row r="19" spans="2:5" x14ac:dyDescent="0.25">
      <c r="B19" s="3">
        <v>2813</v>
      </c>
      <c r="C19" s="3" t="s">
        <v>20</v>
      </c>
      <c r="D19" s="4"/>
      <c r="E19" s="4"/>
    </row>
    <row r="20" spans="2:5" x14ac:dyDescent="0.25">
      <c r="B20" s="3">
        <v>2815</v>
      </c>
      <c r="C20" s="3" t="s">
        <v>21</v>
      </c>
      <c r="D20" s="4"/>
      <c r="E20" s="4"/>
    </row>
    <row r="21" spans="2:5" x14ac:dyDescent="0.25">
      <c r="B21" s="3">
        <v>2818</v>
      </c>
      <c r="C21" s="3" t="s">
        <v>22</v>
      </c>
      <c r="D21" s="4"/>
      <c r="E21" s="4"/>
    </row>
    <row r="22" spans="2:5" x14ac:dyDescent="0.25">
      <c r="B22" s="3">
        <v>311</v>
      </c>
      <c r="C22" s="3" t="s">
        <v>23</v>
      </c>
      <c r="D22" s="4"/>
      <c r="E22" s="4"/>
    </row>
    <row r="23" spans="2:5" x14ac:dyDescent="0.25">
      <c r="B23" s="3">
        <v>312</v>
      </c>
      <c r="C23" s="3" t="s">
        <v>25</v>
      </c>
      <c r="D23" s="4"/>
      <c r="E23" s="4"/>
    </row>
    <row r="24" spans="2:5" x14ac:dyDescent="0.25">
      <c r="B24" s="3">
        <v>32</v>
      </c>
      <c r="C24" s="3" t="s">
        <v>24</v>
      </c>
      <c r="D24" s="4"/>
      <c r="E24" s="4"/>
    </row>
    <row r="25" spans="2:5" x14ac:dyDescent="0.25">
      <c r="B25" s="3">
        <v>331</v>
      </c>
      <c r="C25" s="3" t="s">
        <v>27</v>
      </c>
      <c r="D25" s="4"/>
      <c r="E25" s="4"/>
    </row>
    <row r="26" spans="2:5" x14ac:dyDescent="0.25">
      <c r="B26" s="3">
        <v>332</v>
      </c>
      <c r="C26" s="3" t="s">
        <v>26</v>
      </c>
      <c r="D26" s="4"/>
      <c r="E26" s="4"/>
    </row>
    <row r="27" spans="2:5" x14ac:dyDescent="0.25">
      <c r="B27" s="3">
        <v>34</v>
      </c>
      <c r="C27" s="3" t="s">
        <v>28</v>
      </c>
      <c r="D27" s="4"/>
      <c r="E27" s="4"/>
    </row>
    <row r="28" spans="2:5" x14ac:dyDescent="0.25">
      <c r="B28" s="3">
        <v>351</v>
      </c>
      <c r="C28" s="3" t="s">
        <v>29</v>
      </c>
      <c r="D28" s="4"/>
      <c r="E28" s="4"/>
    </row>
    <row r="29" spans="2:5" x14ac:dyDescent="0.25">
      <c r="B29" s="3">
        <v>401</v>
      </c>
      <c r="C29" s="3" t="s">
        <v>30</v>
      </c>
      <c r="D29" s="4"/>
      <c r="E29" s="4"/>
    </row>
    <row r="30" spans="2:5" x14ac:dyDescent="0.25">
      <c r="B30" s="3">
        <v>411</v>
      </c>
      <c r="C30" s="3" t="s">
        <v>33</v>
      </c>
      <c r="D30" s="4"/>
      <c r="E30" s="4"/>
    </row>
    <row r="31" spans="2:5" x14ac:dyDescent="0.25">
      <c r="B31" s="3">
        <v>418</v>
      </c>
      <c r="C31" s="3" t="s">
        <v>34</v>
      </c>
      <c r="D31" s="4"/>
      <c r="E31" s="4"/>
    </row>
    <row r="32" spans="2:5" x14ac:dyDescent="0.25">
      <c r="B32" s="3">
        <v>421</v>
      </c>
      <c r="C32" s="3" t="s">
        <v>35</v>
      </c>
      <c r="D32" s="4"/>
      <c r="E32" s="4"/>
    </row>
    <row r="33" spans="2:5" x14ac:dyDescent="0.25">
      <c r="B33" s="3">
        <v>423</v>
      </c>
      <c r="C33" s="3" t="s">
        <v>36</v>
      </c>
      <c r="D33" s="4"/>
      <c r="E33" s="4"/>
    </row>
    <row r="34" spans="2:5" x14ac:dyDescent="0.25">
      <c r="B34" s="3">
        <v>431</v>
      </c>
      <c r="C34" s="3" t="s">
        <v>37</v>
      </c>
      <c r="D34" s="4"/>
      <c r="E34" s="4"/>
    </row>
    <row r="35" spans="2:5" x14ac:dyDescent="0.25">
      <c r="B35" s="3">
        <v>438</v>
      </c>
      <c r="C35" s="3" t="s">
        <v>38</v>
      </c>
      <c r="D35" s="4"/>
      <c r="E35" s="4"/>
    </row>
    <row r="36" spans="2:5" x14ac:dyDescent="0.25">
      <c r="B36" s="3">
        <v>441</v>
      </c>
      <c r="C36" s="3" t="s">
        <v>39</v>
      </c>
      <c r="D36" s="4"/>
      <c r="E36" s="4"/>
    </row>
    <row r="37" spans="2:5" x14ac:dyDescent="0.25">
      <c r="B37" s="3">
        <v>442</v>
      </c>
      <c r="C37" s="3" t="s">
        <v>40</v>
      </c>
      <c r="D37" s="4"/>
      <c r="E37" s="4"/>
    </row>
    <row r="38" spans="2:5" x14ac:dyDescent="0.25">
      <c r="B38" s="3">
        <v>444</v>
      </c>
      <c r="C38" s="3" t="s">
        <v>41</v>
      </c>
      <c r="D38" s="4"/>
      <c r="E38" s="4"/>
    </row>
    <row r="39" spans="2:5" x14ac:dyDescent="0.25">
      <c r="B39" s="3">
        <v>448</v>
      </c>
      <c r="C39" s="3" t="s">
        <v>42</v>
      </c>
      <c r="D39" s="4"/>
      <c r="E39" s="4"/>
    </row>
    <row r="40" spans="2:5" x14ac:dyDescent="0.25">
      <c r="B40" s="3">
        <v>449</v>
      </c>
      <c r="C40" s="3" t="s">
        <v>43</v>
      </c>
      <c r="D40" s="4"/>
      <c r="E40" s="4"/>
    </row>
    <row r="41" spans="2:5" x14ac:dyDescent="0.25">
      <c r="B41" s="3">
        <v>4451</v>
      </c>
      <c r="C41" s="3" t="s">
        <v>50</v>
      </c>
      <c r="D41" s="4"/>
      <c r="E41" s="4"/>
    </row>
    <row r="42" spans="2:5" x14ac:dyDescent="0.25">
      <c r="B42" s="3">
        <v>4454</v>
      </c>
      <c r="C42" s="3" t="s">
        <v>51</v>
      </c>
      <c r="D42" s="4"/>
      <c r="E42" s="4"/>
    </row>
    <row r="43" spans="2:5" x14ac:dyDescent="0.25">
      <c r="B43" s="3">
        <v>4455</v>
      </c>
      <c r="C43" s="3" t="s">
        <v>52</v>
      </c>
      <c r="D43" s="4"/>
      <c r="E43" s="4"/>
    </row>
    <row r="44" spans="2:5" x14ac:dyDescent="0.25">
      <c r="B44" s="3">
        <v>4457</v>
      </c>
      <c r="C44" s="3" t="s">
        <v>53</v>
      </c>
      <c r="D44" s="4"/>
      <c r="E44" s="4"/>
    </row>
    <row r="45" spans="2:5" x14ac:dyDescent="0.25">
      <c r="B45" s="3">
        <v>455</v>
      </c>
      <c r="C45" s="3" t="s">
        <v>44</v>
      </c>
      <c r="D45" s="4"/>
      <c r="E45" s="4"/>
    </row>
    <row r="46" spans="2:5" x14ac:dyDescent="0.25">
      <c r="B46" s="3">
        <v>457</v>
      </c>
      <c r="C46" s="3" t="s">
        <v>45</v>
      </c>
      <c r="D46" s="4"/>
      <c r="E46" s="4"/>
    </row>
    <row r="47" spans="2:5" x14ac:dyDescent="0.25">
      <c r="B47" s="3">
        <v>460</v>
      </c>
      <c r="C47" s="3" t="s">
        <v>46</v>
      </c>
      <c r="D47" s="4"/>
      <c r="E47" s="4"/>
    </row>
    <row r="48" spans="2:5" x14ac:dyDescent="0.25">
      <c r="B48" s="3">
        <v>461</v>
      </c>
      <c r="C48" s="3" t="s">
        <v>54</v>
      </c>
      <c r="D48" s="4"/>
      <c r="E48" s="4"/>
    </row>
    <row r="49" spans="2:5" x14ac:dyDescent="0.25">
      <c r="B49" s="3">
        <v>467</v>
      </c>
      <c r="C49" s="3" t="s">
        <v>47</v>
      </c>
      <c r="D49" s="4"/>
      <c r="E49" s="4"/>
    </row>
    <row r="50" spans="2:5" x14ac:dyDescent="0.25">
      <c r="B50" s="3">
        <v>468</v>
      </c>
      <c r="C50" s="3" t="s">
        <v>55</v>
      </c>
      <c r="D50" s="4"/>
      <c r="E50" s="4"/>
    </row>
    <row r="51" spans="2:5" x14ac:dyDescent="0.25">
      <c r="B51" s="3">
        <v>486</v>
      </c>
      <c r="C51" s="3" t="s">
        <v>31</v>
      </c>
      <c r="D51" s="4"/>
      <c r="E51" s="4"/>
    </row>
    <row r="52" spans="2:5" x14ac:dyDescent="0.25">
      <c r="B52" s="3">
        <v>487</v>
      </c>
      <c r="C52" s="3" t="s">
        <v>32</v>
      </c>
      <c r="D52" s="4"/>
      <c r="E52" s="4"/>
    </row>
    <row r="53" spans="2:5" x14ac:dyDescent="0.25">
      <c r="B53" s="3">
        <v>512</v>
      </c>
      <c r="C53" s="3" t="s">
        <v>48</v>
      </c>
      <c r="D53" s="4"/>
      <c r="E53" s="4"/>
    </row>
    <row r="54" spans="2:5" x14ac:dyDescent="0.25">
      <c r="B54" s="3">
        <v>531</v>
      </c>
      <c r="C54" s="3" t="s">
        <v>49</v>
      </c>
      <c r="D54" s="4"/>
      <c r="E54" s="4"/>
    </row>
    <row r="55" spans="2:5" x14ac:dyDescent="0.25">
      <c r="B55" s="55" t="s">
        <v>91</v>
      </c>
      <c r="C55" s="56"/>
      <c r="D55" s="5">
        <f>SUM(D2:D54)</f>
        <v>0</v>
      </c>
      <c r="E55" s="5">
        <f>SUM(E2:E54)</f>
        <v>0</v>
      </c>
    </row>
    <row r="56" spans="2:5" x14ac:dyDescent="0.25">
      <c r="B56" s="53" t="s">
        <v>92</v>
      </c>
      <c r="C56" s="54"/>
      <c r="D56" s="9">
        <f>D55-E55</f>
        <v>0</v>
      </c>
      <c r="E56" s="10"/>
    </row>
    <row r="59" spans="2:5" s="11" customFormat="1" x14ac:dyDescent="0.25">
      <c r="C59" s="11" t="s">
        <v>95</v>
      </c>
      <c r="D59" s="12">
        <f>D56+'LLOGARITE 6-7'!D42:E42</f>
        <v>0</v>
      </c>
    </row>
  </sheetData>
  <mergeCells count="2">
    <mergeCell ref="B56:C56"/>
    <mergeCell ref="B55:C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42"/>
  <sheetViews>
    <sheetView workbookViewId="0">
      <selection activeCell="C25" sqref="C25"/>
    </sheetView>
  </sheetViews>
  <sheetFormatPr defaultRowHeight="15.75" x14ac:dyDescent="0.25"/>
  <cols>
    <col min="2" max="2" width="13.5703125" style="2" bestFit="1" customWidth="1"/>
    <col min="3" max="3" width="41.7109375" style="2" bestFit="1" customWidth="1"/>
    <col min="4" max="4" width="13.5703125" style="2" customWidth="1"/>
    <col min="5" max="5" width="14.7109375" style="2" customWidth="1"/>
  </cols>
  <sheetData>
    <row r="1" spans="2:5" x14ac:dyDescent="0.25">
      <c r="B1" s="1" t="s">
        <v>3</v>
      </c>
      <c r="C1" s="1" t="s">
        <v>0</v>
      </c>
      <c r="D1" s="1" t="s">
        <v>1</v>
      </c>
      <c r="E1" s="1" t="s">
        <v>2</v>
      </c>
    </row>
    <row r="2" spans="2:5" x14ac:dyDescent="0.25">
      <c r="B2" s="3">
        <v>601</v>
      </c>
      <c r="C2" s="3" t="s">
        <v>57</v>
      </c>
      <c r="D2" s="4"/>
      <c r="E2" s="4"/>
    </row>
    <row r="3" spans="2:5" x14ac:dyDescent="0.25">
      <c r="B3" s="3">
        <v>602</v>
      </c>
      <c r="C3" s="3" t="s">
        <v>56</v>
      </c>
      <c r="D3" s="4"/>
      <c r="E3" s="4"/>
    </row>
    <row r="4" spans="2:5" x14ac:dyDescent="0.25">
      <c r="B4" s="3">
        <v>603</v>
      </c>
      <c r="C4" s="3" t="s">
        <v>58</v>
      </c>
      <c r="D4" s="4"/>
      <c r="E4" s="4"/>
    </row>
    <row r="5" spans="2:5" x14ac:dyDescent="0.25">
      <c r="B5" s="3">
        <v>604</v>
      </c>
      <c r="C5" s="3" t="s">
        <v>59</v>
      </c>
      <c r="D5" s="4"/>
      <c r="E5" s="4"/>
    </row>
    <row r="6" spans="2:5" x14ac:dyDescent="0.25">
      <c r="B6" s="3">
        <v>605</v>
      </c>
      <c r="C6" s="3" t="s">
        <v>60</v>
      </c>
      <c r="D6" s="4"/>
      <c r="E6" s="4"/>
    </row>
    <row r="7" spans="2:5" x14ac:dyDescent="0.25">
      <c r="B7" s="3">
        <v>611</v>
      </c>
      <c r="C7" s="3" t="s">
        <v>61</v>
      </c>
      <c r="D7" s="4"/>
      <c r="E7" s="4"/>
    </row>
    <row r="8" spans="2:5" x14ac:dyDescent="0.25">
      <c r="B8" s="3">
        <v>613</v>
      </c>
      <c r="C8" s="3" t="s">
        <v>62</v>
      </c>
      <c r="D8" s="4"/>
      <c r="E8" s="4"/>
    </row>
    <row r="9" spans="2:5" x14ac:dyDescent="0.25">
      <c r="B9" s="3">
        <v>615</v>
      </c>
      <c r="C9" s="3" t="s">
        <v>63</v>
      </c>
      <c r="D9" s="4"/>
      <c r="E9" s="4"/>
    </row>
    <row r="10" spans="2:5" x14ac:dyDescent="0.25">
      <c r="B10" s="3">
        <v>616</v>
      </c>
      <c r="C10" s="3" t="s">
        <v>64</v>
      </c>
      <c r="D10" s="4"/>
      <c r="E10" s="4"/>
    </row>
    <row r="11" spans="2:5" x14ac:dyDescent="0.25">
      <c r="B11" s="3">
        <v>618</v>
      </c>
      <c r="C11" s="3" t="s">
        <v>18</v>
      </c>
      <c r="D11" s="4"/>
      <c r="E11" s="4"/>
    </row>
    <row r="12" spans="2:5" x14ac:dyDescent="0.25">
      <c r="B12" s="3">
        <v>621</v>
      </c>
      <c r="C12" s="3" t="s">
        <v>65</v>
      </c>
      <c r="D12" s="4"/>
      <c r="E12" s="4"/>
    </row>
    <row r="13" spans="2:5" x14ac:dyDescent="0.25">
      <c r="B13" s="3">
        <v>624</v>
      </c>
      <c r="C13" s="3" t="s">
        <v>66</v>
      </c>
      <c r="D13" s="4"/>
      <c r="E13" s="4"/>
    </row>
    <row r="14" spans="2:5" x14ac:dyDescent="0.25">
      <c r="B14" s="3">
        <v>625</v>
      </c>
      <c r="C14" s="3" t="s">
        <v>67</v>
      </c>
      <c r="D14" s="4"/>
      <c r="E14" s="4"/>
    </row>
    <row r="15" spans="2:5" x14ac:dyDescent="0.25">
      <c r="B15" s="3">
        <v>626</v>
      </c>
      <c r="C15" s="3" t="s">
        <v>68</v>
      </c>
      <c r="D15" s="4"/>
      <c r="E15" s="4"/>
    </row>
    <row r="16" spans="2:5" x14ac:dyDescent="0.25">
      <c r="B16" s="3">
        <v>627</v>
      </c>
      <c r="C16" s="3" t="s">
        <v>69</v>
      </c>
      <c r="D16" s="4"/>
      <c r="E16" s="4"/>
    </row>
    <row r="17" spans="2:5" x14ac:dyDescent="0.25">
      <c r="B17" s="3">
        <v>628</v>
      </c>
      <c r="C17" s="3" t="s">
        <v>70</v>
      </c>
      <c r="D17" s="4"/>
      <c r="E17" s="4"/>
    </row>
    <row r="18" spans="2:5" x14ac:dyDescent="0.25">
      <c r="B18" s="3">
        <v>634</v>
      </c>
      <c r="C18" s="3" t="s">
        <v>71</v>
      </c>
      <c r="D18" s="4"/>
      <c r="E18" s="4"/>
    </row>
    <row r="19" spans="2:5" x14ac:dyDescent="0.25">
      <c r="B19" s="3">
        <v>638</v>
      </c>
      <c r="C19" s="3" t="s">
        <v>72</v>
      </c>
      <c r="D19" s="4"/>
      <c r="E19" s="4"/>
    </row>
    <row r="20" spans="2:5" x14ac:dyDescent="0.25">
      <c r="B20" s="3">
        <v>641</v>
      </c>
      <c r="C20" s="3" t="s">
        <v>73</v>
      </c>
      <c r="D20" s="4"/>
      <c r="E20" s="4"/>
    </row>
    <row r="21" spans="2:5" x14ac:dyDescent="0.25">
      <c r="B21" s="3">
        <v>644</v>
      </c>
      <c r="C21" s="3" t="s">
        <v>37</v>
      </c>
      <c r="D21" s="4"/>
      <c r="E21" s="4"/>
    </row>
    <row r="22" spans="2:5" x14ac:dyDescent="0.25">
      <c r="B22" s="3">
        <v>652</v>
      </c>
      <c r="C22" s="3" t="s">
        <v>74</v>
      </c>
      <c r="D22" s="4"/>
      <c r="E22" s="4"/>
    </row>
    <row r="23" spans="2:5" x14ac:dyDescent="0.25">
      <c r="B23" s="3">
        <v>654</v>
      </c>
      <c r="C23" s="3" t="s">
        <v>75</v>
      </c>
      <c r="D23" s="4"/>
      <c r="E23" s="4"/>
    </row>
    <row r="24" spans="2:5" x14ac:dyDescent="0.25">
      <c r="B24" s="3">
        <v>657</v>
      </c>
      <c r="C24" s="3" t="s">
        <v>93</v>
      </c>
      <c r="D24" s="4"/>
      <c r="E24" s="4"/>
    </row>
    <row r="25" spans="2:5" x14ac:dyDescent="0.25">
      <c r="B25" s="3">
        <v>658</v>
      </c>
      <c r="C25" s="3" t="s">
        <v>94</v>
      </c>
      <c r="D25" s="4"/>
      <c r="E25" s="4"/>
    </row>
    <row r="26" spans="2:5" x14ac:dyDescent="0.25">
      <c r="B26" s="3">
        <v>666</v>
      </c>
      <c r="C26" s="3" t="s">
        <v>76</v>
      </c>
      <c r="D26" s="4"/>
      <c r="E26" s="4"/>
    </row>
    <row r="27" spans="2:5" x14ac:dyDescent="0.25">
      <c r="B27" s="3">
        <v>667</v>
      </c>
      <c r="C27" s="3" t="s">
        <v>77</v>
      </c>
      <c r="D27" s="4"/>
      <c r="E27" s="4"/>
    </row>
    <row r="28" spans="2:5" x14ac:dyDescent="0.25">
      <c r="B28" s="3">
        <v>668</v>
      </c>
      <c r="C28" s="3" t="s">
        <v>78</v>
      </c>
      <c r="D28" s="4"/>
      <c r="E28" s="4"/>
    </row>
    <row r="29" spans="2:5" x14ac:dyDescent="0.25">
      <c r="B29" s="3">
        <v>669</v>
      </c>
      <c r="C29" s="3" t="s">
        <v>79</v>
      </c>
      <c r="D29" s="4"/>
      <c r="E29" s="4"/>
    </row>
    <row r="30" spans="2:5" x14ac:dyDescent="0.25">
      <c r="B30" s="3">
        <v>681</v>
      </c>
      <c r="C30" s="3" t="s">
        <v>80</v>
      </c>
      <c r="D30" s="4"/>
      <c r="E30" s="4"/>
    </row>
    <row r="31" spans="2:5" x14ac:dyDescent="0.25">
      <c r="B31" s="3">
        <v>694</v>
      </c>
      <c r="C31" s="3" t="s">
        <v>81</v>
      </c>
      <c r="D31" s="4"/>
      <c r="E31" s="4"/>
    </row>
    <row r="32" spans="2:5" x14ac:dyDescent="0.25">
      <c r="B32" s="3">
        <v>7088</v>
      </c>
      <c r="C32" s="3" t="s">
        <v>18</v>
      </c>
      <c r="D32" s="4"/>
      <c r="E32" s="4"/>
    </row>
    <row r="33" spans="2:5" x14ac:dyDescent="0.25">
      <c r="B33" s="3">
        <v>701</v>
      </c>
      <c r="C33" s="3" t="s">
        <v>83</v>
      </c>
      <c r="D33" s="4"/>
      <c r="E33" s="4"/>
    </row>
    <row r="34" spans="2:5" x14ac:dyDescent="0.25">
      <c r="B34" s="3">
        <v>702</v>
      </c>
      <c r="C34" s="3" t="s">
        <v>82</v>
      </c>
      <c r="D34" s="4"/>
      <c r="E34" s="4"/>
    </row>
    <row r="35" spans="2:5" x14ac:dyDescent="0.25">
      <c r="B35" s="3">
        <v>704</v>
      </c>
      <c r="C35" s="3" t="s">
        <v>84</v>
      </c>
      <c r="D35" s="4"/>
      <c r="E35" s="4"/>
    </row>
    <row r="36" spans="2:5" x14ac:dyDescent="0.25">
      <c r="B36" s="3">
        <v>705</v>
      </c>
      <c r="C36" s="3" t="s">
        <v>85</v>
      </c>
      <c r="D36" s="4"/>
      <c r="E36" s="4"/>
    </row>
    <row r="37" spans="2:5" x14ac:dyDescent="0.25">
      <c r="B37" s="3">
        <v>752</v>
      </c>
      <c r="C37" s="3" t="s">
        <v>86</v>
      </c>
      <c r="D37" s="4"/>
      <c r="E37" s="4"/>
    </row>
    <row r="38" spans="2:5" x14ac:dyDescent="0.25">
      <c r="B38" s="3">
        <v>767</v>
      </c>
      <c r="C38" s="3" t="s">
        <v>87</v>
      </c>
      <c r="D38" s="4"/>
      <c r="E38" s="4"/>
    </row>
    <row r="39" spans="2:5" x14ac:dyDescent="0.25">
      <c r="B39" s="3">
        <v>768</v>
      </c>
      <c r="C39" s="3" t="s">
        <v>88</v>
      </c>
      <c r="D39" s="4"/>
      <c r="E39" s="4"/>
    </row>
    <row r="40" spans="2:5" x14ac:dyDescent="0.25">
      <c r="B40" s="3">
        <v>769</v>
      </c>
      <c r="C40" s="3" t="s">
        <v>89</v>
      </c>
      <c r="D40" s="4"/>
      <c r="E40" s="4"/>
    </row>
    <row r="41" spans="2:5" x14ac:dyDescent="0.25">
      <c r="B41" s="55" t="s">
        <v>91</v>
      </c>
      <c r="C41" s="56"/>
      <c r="D41" s="6">
        <f>SUM(D2:D40)</f>
        <v>0</v>
      </c>
      <c r="E41" s="6">
        <f>SUM(E2:E40)</f>
        <v>0</v>
      </c>
    </row>
    <row r="42" spans="2:5" x14ac:dyDescent="0.25">
      <c r="B42" s="53" t="s">
        <v>92</v>
      </c>
      <c r="C42" s="54"/>
      <c r="D42" s="7">
        <f>D41-E41</f>
        <v>0</v>
      </c>
      <c r="E42" s="8"/>
    </row>
  </sheetData>
  <mergeCells count="2">
    <mergeCell ref="B41:C41"/>
    <mergeCell ref="B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PASH</vt:lpstr>
      <vt:lpstr>LLOGARITE 1-5</vt:lpstr>
      <vt:lpstr>LLOGARITE 6-7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2025-03-29T10:48:30Z</cp:lastPrinted>
  <dcterms:created xsi:type="dcterms:W3CDTF">2014-06-06T07:01:13Z</dcterms:created>
  <dcterms:modified xsi:type="dcterms:W3CDTF">2025-07-15T06:58:40Z</dcterms:modified>
</cp:coreProperties>
</file>