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\Desktop\Bilancet  Gajdi 2023 2024\Bilanci 2023\Dorezimi ne tatime 2023\Gajdi\E-albania\"/>
    </mc:Choice>
  </mc:AlternateContent>
  <bookViews>
    <workbookView xWindow="0" yWindow="0" windowWidth="25200" windowHeight="107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23" i="18" l="1"/>
  <c r="B23" i="18"/>
  <c r="C11" i="18" l="1"/>
  <c r="B11" i="18" l="1"/>
  <c r="B17" i="18" s="1"/>
  <c r="B12" i="18"/>
  <c r="C12" i="18"/>
  <c r="C17" i="18" s="1"/>
  <c r="C25" i="18" s="1"/>
  <c r="C27" i="18" s="1"/>
  <c r="M18" i="18"/>
  <c r="N15" i="18"/>
  <c r="N22" i="18"/>
  <c r="M12" i="18"/>
  <c r="N9" i="18"/>
  <c r="N18" i="18"/>
  <c r="N13" i="18"/>
  <c r="N8" i="18"/>
  <c r="N27" i="18"/>
  <c r="N26" i="18"/>
  <c r="M19" i="18"/>
  <c r="M26" i="18"/>
  <c r="N23" i="18"/>
  <c r="M9" i="18"/>
  <c r="M20" i="18"/>
  <c r="N17" i="18"/>
  <c r="M17" i="18"/>
  <c r="M7" i="18"/>
  <c r="N16" i="18"/>
  <c r="M6" i="18"/>
  <c r="M25" i="18"/>
  <c r="N12" i="18"/>
  <c r="M11" i="18"/>
  <c r="M21" i="18"/>
  <c r="N6" i="18"/>
  <c r="N25" i="18"/>
  <c r="M13" i="18"/>
  <c r="M16" i="18"/>
  <c r="N24" i="18"/>
  <c r="M14" i="18"/>
  <c r="N11" i="18"/>
  <c r="M8" i="18"/>
  <c r="N20" i="18"/>
  <c r="M10" i="18"/>
  <c r="N7" i="18"/>
  <c r="N14" i="18"/>
  <c r="M15" i="18"/>
  <c r="M23" i="18"/>
  <c r="M24" i="18"/>
  <c r="M27" i="18"/>
  <c r="M22" i="18"/>
  <c r="N19" i="18"/>
  <c r="N10" i="18"/>
  <c r="N21" i="18"/>
  <c r="B25" i="18" l="1"/>
  <c r="B2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<sst xmlns="http://schemas.openxmlformats.org/spreadsheetml/2006/main" count="376" uniqueCount="236">
  <si>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</si>
  <si>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</si>
  <si>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</si>
  <si>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</si>
  <si>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</si>
  <si>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</si>
  <si>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</si>
  <si>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</si>
  <si>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</si>
  <si>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</si>
  <si>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</si>
  <si>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</si>
  <si>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</si>
  <si>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</si>
  <si>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</si>
  <si>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</si>
  <si>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</si>
  <si>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</si>
  <si>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</si>
  <si>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</si>
  <si>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</si>
  <si>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</si>
  <si>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</si>
  <si>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</si>
  <si>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</si>
  <si>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</si>
  <si>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</si>
  <si>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</si>
  <si>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</si>
  <si>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</si>
  <si>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</si>
  <si>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</si>
  <si>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</si>
  <si>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</si>
  <si>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</si>
  <si>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</si>
  <si>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</si>
  <si>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</si>
  <si>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</si>
  <si>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</si>
  <si>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</si>
  <si>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</si>
  <si>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</si>
  <si>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</si>
  <si>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</si>
  <si>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</si>
  <si>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</si>
  <si>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</si>
  <si>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</si>
  <si>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</si>
  <si>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</si>
  <si>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</si>
  <si>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</si>
  <si>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</si>
  <si>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</si>
  <si>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</si>
  <si>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</si>
  <si>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</si>
  <si>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</si>
  <si>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</si>
  <si>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</si>
  <si>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</si>
  <si>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</si>
  <si>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</si>
  <si>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</si>
  <si>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</si>
  <si>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</si>
  <si>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</si>
  <si>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</si>
  <si>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</si>
  <si>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</si>
  <si>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</si>
  <si>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</si>
  <si>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</si>
  <si>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</si>
  <si>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</si>
  <si>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</si>
  <si>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</si>
  <si>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</si>
  <si>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</si>
  <si>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</si>
  <si>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</si>
  <si>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</si>
  <si>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</si>
  <si>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</si>
  <si>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</si>
  <si>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</si>
  <si>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</si>
  <si>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</si>
  <si>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</si>
  <si>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</si>
  <si>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</si>
  <si>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</si>
  <si>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</si>
  <si>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</si>
  <si>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</si>
  <si>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</si>
  <si>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</si>
  <si>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</si>
  <si>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</si>
  <si>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</si>
  <si>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</si>
  <si>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</si>
  <si>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</si>
  <si>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</si>
  <si>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</si>
  <si>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</si>
  <si>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</si>
  <si>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</si>
  <si>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</si>
  <si>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</si>
  <si>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</si>
  <si>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</si>
  <si>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</si>
  <si>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</si>
  <si>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</si>
  <si>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</si>
  <si>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</si>
  <si>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</si>
  <si>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</si>
  <si>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</si>
  <si>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</si>
  <si>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</si>
  <si>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</si>
  <si>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</si>
  <si>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</si>
  <si>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</si>
  <si>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</si>
  <si>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</si>
  <si>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</si>
  <si>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</si>
  <si>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</si>
  <si>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</si>
  <si>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</si>
  <si>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</si>
  <si>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</si>
  <si>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</si>
  <si>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</si>
  <si>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</si>
  <si>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</si>
  <si>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</si>
  <si>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</si>
  <si>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</si>
  <si>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</si>
  <si>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</si>
  <si>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</si>
  <si>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</si>
  <si>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</si>
  <si>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</si>
  <si>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</si>
  <si>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</si>
  <si>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</si>
  <si>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</si>
  <si>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</si>
  <si>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</si>
  <si>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</si>
  <si>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</si>
  <si>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</si>
  <si>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</si>
  <si>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</si>
  <si>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</si>
  <si>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</si>
  <si>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</si>
  <si>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</si>
  <si>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</si>
  <si>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</si>
  <si>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</si>
  <si>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</si>
  <si>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</si>
  <si>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</si>
  <si>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</si>
  <si>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</si>
  <si>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</si>
  <si>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</si>
  <si>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</si>
  <si>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</si>
  <si>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</si>
  <si>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</si>
  <si>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</si>
  <si>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</si>
  <si>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</si>
  <si>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</si>
  <si>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</si>
  <si>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</si>
  <si>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</si>
  <si>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</si>
  <si>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</si>
  <si>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</si>
  <si>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</si>
  <si>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</si>
  <si>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</si>
  <si>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</si>
  <si>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</si>
  <si>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</si>
  <si>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</si>
  <si>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</si>
  <si>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</si>
  <si>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</si>
  <si>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</si>
  <si>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</si>
  <si>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</si>
  <si>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</si>
  <si>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</si>
  <si>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</si>
  <si>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</si>
  <si>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</si>
  <si>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</si>
  <si>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</si>
  <si>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</si>
  <si>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</si>
  <si>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</si>
  <si>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</si>
  <si>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</si>
  <si>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Shpenzime te personelit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</si>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</sst>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9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9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9" fontId="152" fillId="0" borderId="0" xfId="5402" applyNumberFormat="1" applyFont="1" applyFill="1" applyBorder="1" applyAlignment="1" applyProtection="1"/>
    <xf numFmtId="169" fontId="152" fillId="34" borderId="0" xfId="5402" applyNumberFormat="1" applyFont="1" applyFill="1" applyBorder="1" applyAlignment="1" applyProtection="1"/>
    <xf numFmtId="169" fontId="150" fillId="34" borderId="0" xfId="5402" applyNumberFormat="1" applyFont="1" applyFill="1" applyBorder="1" applyAlignment="1" applyProtection="1"/>
    <xf numFmtId="169" fontId="172" fillId="34" borderId="0" xfId="5402" applyNumberFormat="1" applyFont="1" applyFill="1" applyBorder="1" applyAlignment="1" applyProtection="1"/>
    <xf numFmtId="169" fontId="172" fillId="0" borderId="0" xfId="5402" applyNumberFormat="1" applyFont="1" applyFill="1" applyBorder="1" applyAlignment="1" applyProtection="1"/>
    <xf numFmtId="169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0" fillId="0" borderId="0" xfId="0"/>
    <xf numFmtId="0" fontId="175" fillId="0" borderId="0" xfId="0" applyFont="1"/>
    <xf numFmtId="3" fontId="177" fillId="0" borderId="0" xfId="0" applyNumberFormat="1" applyFont="1" applyBorder="1" applyAlignment="1">
      <alignment horizontal="center" vertical="center"/>
    </xf>
    <xf numFmtId="0" fontId="178" fillId="62" borderId="0" xfId="0" applyFont="1" applyFill="1" applyBorder="1" applyAlignment="1">
      <alignment vertical="center"/>
    </xf>
    <xf numFmtId="3" fontId="0" fillId="0" borderId="0" xfId="0" applyNumberFormat="1" applyBorder="1"/>
    <xf numFmtId="3" fontId="179" fillId="0" borderId="0" xfId="0" applyNumberFormat="1" applyFont="1" applyBorder="1" applyAlignment="1">
      <alignment vertical="center"/>
    </xf>
    <xf numFmtId="3" fontId="180" fillId="0" borderId="0" xfId="0" applyNumberFormat="1" applyFont="1" applyBorder="1"/>
    <xf numFmtId="0" fontId="12" fillId="0" borderId="0" xfId="0" applyFont="1" applyBorder="1" applyAlignment="1">
      <alignment horizontal="left" vertical="center"/>
    </xf>
    <xf numFmtId="3" fontId="181" fillId="0" borderId="0" xfId="0" applyNumberFormat="1" applyFont="1" applyBorder="1" applyAlignment="1">
      <alignment vertical="center"/>
    </xf>
    <xf numFmtId="3" fontId="182" fillId="0" borderId="0" xfId="0" applyNumberFormat="1" applyFont="1" applyBorder="1" applyAlignment="1">
      <alignment vertical="center"/>
    </xf>
    <xf numFmtId="3" fontId="182" fillId="61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indent="3"/>
    </xf>
    <xf numFmtId="0" fontId="183" fillId="0" borderId="0" xfId="0" applyFont="1" applyBorder="1" applyAlignment="1">
      <alignment vertical="center"/>
    </xf>
    <xf numFmtId="3" fontId="182" fillId="63" borderId="25" xfId="0" applyNumberFormat="1" applyFont="1" applyFill="1" applyBorder="1" applyAlignment="1">
      <alignment vertical="center"/>
    </xf>
    <xf numFmtId="0" fontId="177" fillId="0" borderId="0" xfId="0" applyFont="1" applyBorder="1" applyAlignment="1">
      <alignment vertical="center"/>
    </xf>
    <xf numFmtId="0" fontId="178" fillId="62" borderId="0" xfId="0" applyFont="1" applyFill="1" applyBorder="1" applyAlignment="1">
      <alignment horizontal="left" vertical="center"/>
    </xf>
    <xf numFmtId="3" fontId="177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84" fillId="0" borderId="0" xfId="0" applyFont="1" applyBorder="1" applyAlignment="1">
      <alignment horizontal="left" vertical="center"/>
    </xf>
    <xf numFmtId="3" fontId="182" fillId="0" borderId="0" xfId="0" applyNumberFormat="1" applyFont="1" applyBorder="1" applyAlignment="1">
      <alignment horizontal="left" vertical="center"/>
    </xf>
    <xf numFmtId="3" fontId="182" fillId="61" borderId="26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182" fillId="61" borderId="15" xfId="0" applyNumberFormat="1" applyFont="1" applyFill="1" applyBorder="1" applyAlignment="1">
      <alignment vertical="center"/>
    </xf>
    <xf numFmtId="0" fontId="0" fillId="0" borderId="0" xfId="0" applyBorder="1"/>
    <xf numFmtId="0" fontId="176" fillId="62" borderId="0" xfId="0" applyFont="1" applyFill="1" applyBorder="1" applyAlignment="1">
      <alignment horizontal="left"/>
    </xf>
    <xf numFmtId="0" fontId="0" fillId="62" borderId="0" xfId="0" applyFill="1" applyAlignment="1">
      <alignment horizontal="lef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abSelected="1" workbookViewId="0">
      <selection activeCell="C24" sqref="C24"/>
    </sheetView>
  </sheetViews>
  <sheetFormatPr defaultRowHeight="12.75"/>
  <cols>
    <col min="1" max="1" width="72.28515625" style="35" customWidth="1"/>
    <col min="2" max="2" width="10.7109375" style="35" bestFit="1" customWidth="1"/>
    <col min="3" max="3" width="12" style="35" bestFit="1" customWidth="1"/>
    <col min="4" max="5" width="9.140625" style="35"/>
    <col min="6" max="6" width="9.140625" style="35" customWidth="1"/>
    <col min="7" max="7" width="8.5703125" style="35" customWidth="1"/>
    <col min="8" max="10" width="9.140625" style="35"/>
    <col min="11" max="11" width="12.140625" style="35" customWidth="1"/>
    <col min="12" max="12" width="3" style="35" bestFit="1" customWidth="1"/>
    <col min="13" max="13" width="24.7109375" style="35" bestFit="1" customWidth="1"/>
    <col min="14" max="14" width="26.140625" style="35" bestFit="1" customWidth="1"/>
    <col min="15" max="16384" width="9.140625" style="35"/>
  </cols>
  <sheetData>
    <row r="1" spans="1:14" ht="15">
      <c r="M1" s="35" t="s">
        <v>214</v>
      </c>
      <c r="N1" s="36" t="s">
        <v>215</v>
      </c>
    </row>
    <row r="2" spans="1:14" ht="15" customHeight="1">
      <c r="A2" s="59" t="s">
        <v>216</v>
      </c>
      <c r="B2" s="37" t="s">
        <v>209</v>
      </c>
      <c r="C2" s="37" t="s">
        <v>209</v>
      </c>
    </row>
    <row r="3" spans="1:14" ht="15" customHeight="1">
      <c r="A3" s="60"/>
      <c r="B3" s="37" t="s">
        <v>210</v>
      </c>
      <c r="C3" s="37" t="s">
        <v>211</v>
      </c>
    </row>
    <row r="4" spans="1:14">
      <c r="A4" s="38" t="s">
        <v>217</v>
      </c>
      <c r="B4" s="39"/>
      <c r="C4" s="39"/>
    </row>
    <row r="5" spans="1:14">
      <c r="B5" s="40"/>
      <c r="C5" s="41"/>
    </row>
    <row r="6" spans="1:14">
      <c r="A6" s="42" t="s">
        <v>218</v>
      </c>
      <c r="B6" s="43">
        <v>20467750</v>
      </c>
      <c r="C6" s="41">
        <v>15769548</v>
      </c>
      <c r="L6" s="35">
        <v>1</v>
      </c>
      <c r="M6" s="35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5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42" t="s">
        <v>219</v>
      </c>
      <c r="B7" s="41"/>
      <c r="C7" s="41">
        <v>102811</v>
      </c>
      <c r="L7" s="35">
        <v>2</v>
      </c>
      <c r="M7" s="35" t="e">
        <f t="shared" ca="1" si="0"/>
        <v>#NAME?</v>
      </c>
      <c r="N7" s="35" t="e">
        <f t="shared" ca="1" si="1"/>
        <v>#NAME?</v>
      </c>
    </row>
    <row r="8" spans="1:14">
      <c r="A8" s="42" t="s">
        <v>220</v>
      </c>
      <c r="B8" s="41"/>
      <c r="C8" s="41"/>
      <c r="L8" s="35">
        <v>3</v>
      </c>
      <c r="M8" s="35" t="e">
        <f t="shared" ca="1" si="0"/>
        <v>#NAME?</v>
      </c>
      <c r="N8" s="35" t="e">
        <f t="shared" ca="1" si="1"/>
        <v>#NAME?</v>
      </c>
    </row>
    <row r="9" spans="1:14">
      <c r="A9" s="42" t="s">
        <v>221</v>
      </c>
      <c r="B9" s="41"/>
      <c r="C9" s="41"/>
      <c r="L9" s="35">
        <v>4</v>
      </c>
      <c r="M9" s="35" t="e">
        <f t="shared" ca="1" si="0"/>
        <v>#NAME?</v>
      </c>
      <c r="N9" s="35" t="e">
        <f t="shared" ca="1" si="1"/>
        <v>#NAME?</v>
      </c>
    </row>
    <row r="10" spans="1:14">
      <c r="A10" s="42" t="s">
        <v>222</v>
      </c>
      <c r="B10" s="44"/>
      <c r="C10" s="41"/>
      <c r="L10" s="35">
        <v>5</v>
      </c>
      <c r="M10" s="35" t="e">
        <f t="shared" ca="1" si="0"/>
        <v>#NAME?</v>
      </c>
      <c r="N10" s="35" t="e">
        <f t="shared" ca="1" si="1"/>
        <v>#NAME?</v>
      </c>
    </row>
    <row r="11" spans="1:14">
      <c r="A11" s="42" t="s">
        <v>223</v>
      </c>
      <c r="B11" s="44">
        <f>-10914330-611972</f>
        <v>-11526302</v>
      </c>
      <c r="C11" s="41">
        <f>-7739410</f>
        <v>-7739410</v>
      </c>
      <c r="L11" s="35">
        <v>6</v>
      </c>
      <c r="M11" s="35" t="e">
        <f t="shared" ca="1" si="0"/>
        <v>#NAME?</v>
      </c>
      <c r="N11" s="35" t="e">
        <f t="shared" ca="1" si="1"/>
        <v>#NAME?</v>
      </c>
    </row>
    <row r="12" spans="1:14">
      <c r="A12" s="42" t="s">
        <v>213</v>
      </c>
      <c r="B12" s="45">
        <f>SUM(B13:B14)</f>
        <v>-3504571</v>
      </c>
      <c r="C12" s="45">
        <f>SUM(C13:C14)</f>
        <v>-5118184</v>
      </c>
      <c r="L12" s="35">
        <v>7</v>
      </c>
      <c r="M12" s="35" t="e">
        <f t="shared" ca="1" si="0"/>
        <v>#NAME?</v>
      </c>
      <c r="N12" s="35" t="e">
        <f t="shared" ca="1" si="1"/>
        <v>#NAME?</v>
      </c>
    </row>
    <row r="13" spans="1:14">
      <c r="A13" s="46" t="s">
        <v>224</v>
      </c>
      <c r="B13" s="44">
        <v>-3002182</v>
      </c>
      <c r="C13" s="44">
        <v>-4382999</v>
      </c>
      <c r="L13" s="35">
        <v>8</v>
      </c>
      <c r="M13" s="35" t="e">
        <f t="shared" ca="1" si="0"/>
        <v>#NAME?</v>
      </c>
      <c r="N13" s="35" t="e">
        <f t="shared" ca="1" si="1"/>
        <v>#NAME?</v>
      </c>
    </row>
    <row r="14" spans="1:14">
      <c r="A14" s="46" t="s">
        <v>225</v>
      </c>
      <c r="B14" s="44">
        <v>-502389</v>
      </c>
      <c r="C14" s="41">
        <v>-735185</v>
      </c>
      <c r="L14" s="35">
        <v>9</v>
      </c>
      <c r="M14" s="35" t="e">
        <f t="shared" ca="1" si="0"/>
        <v>#NAME?</v>
      </c>
      <c r="N14" s="35" t="e">
        <f t="shared" ca="1" si="1"/>
        <v>#NAME?</v>
      </c>
    </row>
    <row r="15" spans="1:14">
      <c r="A15" s="42" t="s">
        <v>226</v>
      </c>
      <c r="B15" s="44">
        <v>-1443983</v>
      </c>
      <c r="C15" s="41">
        <v>-352061</v>
      </c>
      <c r="L15" s="35">
        <v>10</v>
      </c>
      <c r="M15" s="35" t="e">
        <f t="shared" ca="1" si="0"/>
        <v>#NAME?</v>
      </c>
      <c r="N15" s="35" t="e">
        <f t="shared" ca="1" si="1"/>
        <v>#NAME?</v>
      </c>
    </row>
    <row r="16" spans="1:14">
      <c r="A16" s="42" t="s">
        <v>227</v>
      </c>
      <c r="B16" s="44">
        <v>-1107020</v>
      </c>
      <c r="C16" s="41">
        <v>-1766100</v>
      </c>
      <c r="L16" s="35">
        <v>11</v>
      </c>
      <c r="M16" s="35" t="e">
        <f t="shared" ca="1" si="0"/>
        <v>#NAME?</v>
      </c>
      <c r="N16" s="35" t="e">
        <f t="shared" ca="1" si="1"/>
        <v>#NAME?</v>
      </c>
    </row>
    <row r="17" spans="1:14">
      <c r="A17" s="47" t="s">
        <v>228</v>
      </c>
      <c r="B17" s="48">
        <f>SUM(B6:B12,B15:B16)</f>
        <v>2885874</v>
      </c>
      <c r="C17" s="48">
        <f>SUM(C6:C12,C15:C16)</f>
        <v>896604</v>
      </c>
      <c r="L17" s="35">
        <v>12</v>
      </c>
      <c r="M17" s="35" t="e">
        <f t="shared" ca="1" si="0"/>
        <v>#NAME?</v>
      </c>
      <c r="N17" s="35" t="e">
        <f t="shared" ca="1" si="1"/>
        <v>#NAME?</v>
      </c>
    </row>
    <row r="18" spans="1:14">
      <c r="A18" s="49"/>
      <c r="B18" s="44"/>
      <c r="C18" s="44"/>
      <c r="M18" s="35" t="e">
        <f t="shared" ca="1" si="0"/>
        <v>#NAME?</v>
      </c>
      <c r="N18" s="35" t="e">
        <f t="shared" ca="1" si="1"/>
        <v>#NAME?</v>
      </c>
    </row>
    <row r="19" spans="1:14">
      <c r="A19" s="50" t="s">
        <v>229</v>
      </c>
      <c r="B19" s="51"/>
      <c r="C19" s="41"/>
      <c r="L19" s="35">
        <v>13</v>
      </c>
      <c r="M19" s="35" t="e">
        <f t="shared" ca="1" si="0"/>
        <v>#NAME?</v>
      </c>
      <c r="N19" s="35" t="e">
        <f t="shared" ca="1" si="1"/>
        <v>#NAME?</v>
      </c>
    </row>
    <row r="20" spans="1:14">
      <c r="A20" s="52" t="s">
        <v>230</v>
      </c>
      <c r="B20" s="51">
        <v>-74112</v>
      </c>
      <c r="C20" s="41">
        <v>3</v>
      </c>
      <c r="L20" s="35">
        <v>14</v>
      </c>
      <c r="M20" s="35" t="e">
        <f t="shared" ca="1" si="0"/>
        <v>#NAME?</v>
      </c>
      <c r="N20" s="35" t="e">
        <f t="shared" ca="1" si="1"/>
        <v>#NAME?</v>
      </c>
    </row>
    <row r="21" spans="1:14">
      <c r="A21" s="42" t="s">
        <v>231</v>
      </c>
      <c r="B21" s="44"/>
      <c r="C21" s="41"/>
      <c r="L21" s="35">
        <v>15</v>
      </c>
      <c r="M21" s="35" t="e">
        <f t="shared" ca="1" si="0"/>
        <v>#NAME?</v>
      </c>
      <c r="N21" s="35" t="e">
        <f t="shared" ca="1" si="1"/>
        <v>#NAME?</v>
      </c>
    </row>
    <row r="22" spans="1:14">
      <c r="A22" s="42" t="s">
        <v>232</v>
      </c>
      <c r="B22" s="44"/>
      <c r="C22" s="41"/>
      <c r="L22" s="35">
        <v>16</v>
      </c>
      <c r="M22" s="35" t="e">
        <f t="shared" ca="1" si="0"/>
        <v>#NAME?</v>
      </c>
      <c r="N22" s="35" t="e">
        <f t="shared" ca="1" si="1"/>
        <v>#NAME?</v>
      </c>
    </row>
    <row r="23" spans="1:14">
      <c r="A23" s="49" t="s">
        <v>233</v>
      </c>
      <c r="B23" s="48">
        <f>SUM(B19:B22)</f>
        <v>-74112</v>
      </c>
      <c r="C23" s="48">
        <f>SUM(C19:C22)</f>
        <v>3</v>
      </c>
      <c r="L23" s="35">
        <v>17</v>
      </c>
      <c r="M23" s="35" t="e">
        <f t="shared" ca="1" si="0"/>
        <v>#NAME?</v>
      </c>
      <c r="N23" s="35" t="e">
        <f t="shared" ca="1" si="1"/>
        <v>#NAME?</v>
      </c>
    </row>
    <row r="24" spans="1:14">
      <c r="A24" s="53"/>
      <c r="B24" s="54"/>
      <c r="C24" s="41"/>
      <c r="M24" s="35" t="e">
        <f t="shared" ca="1" si="0"/>
        <v>#NAME?</v>
      </c>
      <c r="N24" s="35" t="e">
        <f t="shared" ca="1" si="1"/>
        <v>#NAME?</v>
      </c>
    </row>
    <row r="25" spans="1:14" ht="13.5" thickBot="1">
      <c r="A25" s="53" t="s">
        <v>212</v>
      </c>
      <c r="B25" s="55">
        <f>B23+B17</f>
        <v>2811762</v>
      </c>
      <c r="C25" s="55">
        <f>C17+C23</f>
        <v>896607</v>
      </c>
      <c r="L25" s="35">
        <v>18</v>
      </c>
      <c r="M25" s="35" t="e">
        <f t="shared" ca="1" si="0"/>
        <v>#NAME?</v>
      </c>
      <c r="N25" s="35" t="e">
        <f t="shared" ca="1" si="1"/>
        <v>#NAME?</v>
      </c>
    </row>
    <row r="26" spans="1:14">
      <c r="A26" s="56" t="s">
        <v>234</v>
      </c>
      <c r="B26" s="43">
        <v>-461692</v>
      </c>
      <c r="C26" s="43">
        <v>-157542.5</v>
      </c>
      <c r="L26" s="35">
        <v>19</v>
      </c>
      <c r="M26" s="35" t="e">
        <f t="shared" ca="1" si="0"/>
        <v>#NAME?</v>
      </c>
      <c r="N26" s="35" t="e">
        <f t="shared" ca="1" si="1"/>
        <v>#NAME?</v>
      </c>
    </row>
    <row r="27" spans="1:14" ht="13.5" thickBot="1">
      <c r="A27" s="53" t="s">
        <v>235</v>
      </c>
      <c r="B27" s="57">
        <f>SUM(B25:B26)</f>
        <v>2350070</v>
      </c>
      <c r="C27" s="57">
        <f>SUM(C25:C26)</f>
        <v>739064.5</v>
      </c>
      <c r="L27" s="35">
        <v>20</v>
      </c>
      <c r="M27" s="35" t="e">
        <f t="shared" ca="1" si="0"/>
        <v>#NAME?</v>
      </c>
      <c r="N27" s="35" t="e">
        <f t="shared" ca="1" si="1"/>
        <v>#NAME?</v>
      </c>
    </row>
    <row r="28" spans="1:14" ht="13.5" thickTop="1">
      <c r="A28" s="58"/>
      <c r="B28" s="58"/>
      <c r="C28" s="58"/>
    </row>
    <row r="29" spans="1:14">
      <c r="A29" s="58"/>
      <c r="B29" s="58"/>
      <c r="C29" s="58"/>
    </row>
    <row r="30" spans="1:14">
      <c r="A30" s="58"/>
      <c r="B30" s="58"/>
      <c r="C30" s="58"/>
    </row>
    <row r="33" ht="15" customHeight="1"/>
    <row r="34" ht="15" customHeight="1"/>
    <row r="53" ht="15" customHeight="1"/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</cp:lastModifiedBy>
  <cp:lastPrinted>2016-10-03T09:59:38Z</cp:lastPrinted>
  <dcterms:created xsi:type="dcterms:W3CDTF">2012-01-19T09:31:29Z</dcterms:created>
  <dcterms:modified xsi:type="dcterms:W3CDTF">2024-07-29T15:47:13Z</dcterms:modified>
</cp:coreProperties>
</file>