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 VEPRIM\NE VEPRIM - PESE VITE PLUS NJE\TE TJERA BIZNESE\ASI  INVEST\ASI  INVEST 2024\PER QKB\"/>
    </mc:Choice>
  </mc:AlternateContent>
  <bookViews>
    <workbookView xWindow="-105" yWindow="-105" windowWidth="23250" windowHeight="1245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8" l="1"/>
  <c r="B17" i="18"/>
  <c r="B25" i="18" s="1"/>
  <c r="B27" i="18" s="1"/>
  <c r="C23" i="18" l="1"/>
  <c r="C17" i="18"/>
  <c r="C25" i="18" s="1"/>
  <c r="C27" i="18" s="1"/>
  <c r="C12" i="18"/>
  <c r="L11" i="18"/>
  <c r="K18" i="18"/>
  <c r="K17" i="18"/>
  <c r="K6" i="18"/>
  <c r="K20" i="18"/>
  <c r="L16" i="18"/>
  <c r="K13" i="18"/>
  <c r="K25" i="18"/>
  <c r="L24" i="18"/>
  <c r="L15" i="18"/>
  <c r="L22" i="18"/>
  <c r="K26" i="18"/>
  <c r="K23" i="18"/>
  <c r="L20" i="18"/>
  <c r="L6" i="18"/>
  <c r="L21" i="18"/>
  <c r="L19" i="18"/>
  <c r="L8" i="18"/>
  <c r="L13" i="18"/>
  <c r="L12" i="18"/>
  <c r="K9" i="18"/>
  <c r="K7" i="18"/>
  <c r="K14" i="18"/>
  <c r="K8" i="18"/>
  <c r="L18" i="18"/>
  <c r="L14" i="18"/>
  <c r="L27" i="18"/>
  <c r="L17" i="18"/>
  <c r="L9" i="18"/>
  <c r="K19" i="18"/>
  <c r="K22" i="18"/>
  <c r="L25" i="18"/>
  <c r="K24" i="18"/>
  <c r="L26" i="18"/>
  <c r="K21" i="18"/>
  <c r="K15" i="18"/>
  <c r="K12" i="18"/>
  <c r="K16" i="18"/>
  <c r="L7" i="18"/>
  <c r="K11" i="18"/>
  <c r="L23" i="18"/>
  <c r="L10" i="18"/>
  <c r="K10" i="18"/>
  <c r="K2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<sst xmlns="http://schemas.openxmlformats.org/spreadsheetml/2006/main" count="376" uniqueCount="236">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</sst>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9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6" applyFont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/>
    <xf numFmtId="0" fontId="152" fillId="0" borderId="0" xfId="3886" applyFont="1"/>
    <xf numFmtId="167" fontId="150" fillId="0" borderId="0" xfId="3886" applyNumberFormat="1" applyFont="1"/>
    <xf numFmtId="0" fontId="149" fillId="0" borderId="0" xfId="3886" applyFont="1" applyAlignment="1">
      <alignment horizontal="center" vertical="center"/>
    </xf>
    <xf numFmtId="0" fontId="150" fillId="0" borderId="0" xfId="3886" applyFont="1" applyAlignment="1">
      <alignment horizontal="center" vertical="center"/>
    </xf>
    <xf numFmtId="0" fontId="149" fillId="0" borderId="0" xfId="3886" applyFont="1" applyAlignment="1">
      <alignment horizontal="right" vertical="center"/>
    </xf>
    <xf numFmtId="3" fontId="149" fillId="0" borderId="0" xfId="3886" applyNumberFormat="1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6" applyNumberFormat="1" applyFont="1" applyAlignment="1">
      <alignment vertical="center"/>
    </xf>
    <xf numFmtId="0" fontId="153" fillId="0" borderId="0" xfId="3886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Alignment="1">
      <alignment vertical="center"/>
    </xf>
    <xf numFmtId="0" fontId="149" fillId="0" borderId="0" xfId="3886" applyFont="1" applyAlignment="1">
      <alignment horizontal="left" vertical="center"/>
    </xf>
    <xf numFmtId="0" fontId="165" fillId="0" borderId="0" xfId="3886" applyFont="1" applyAlignment="1">
      <alignment vertical="center"/>
    </xf>
    <xf numFmtId="0" fontId="165" fillId="0" borderId="0" xfId="3886" applyFont="1" applyAlignment="1">
      <alignment horizontal="center" vertical="center"/>
    </xf>
    <xf numFmtId="0" fontId="165" fillId="0" borderId="0" xfId="3886" applyFont="1"/>
    <xf numFmtId="3" fontId="165" fillId="0" borderId="0" xfId="3886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6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61" borderId="0" xfId="0" applyFont="1" applyFill="1" applyAlignment="1">
      <alignment vertical="center"/>
    </xf>
    <xf numFmtId="0" fontId="18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37" fontId="12" fillId="0" borderId="0" xfId="215" applyNumberFormat="1" applyFont="1" applyFill="1" applyBorder="1" applyAlignment="1" applyProtection="1">
      <alignment horizontal="right" wrapText="1"/>
    </xf>
    <xf numFmtId="0" fontId="12" fillId="0" borderId="0" xfId="0" applyFont="1" applyAlignment="1">
      <alignment horizontal="left" vertical="center" indent="3"/>
    </xf>
    <xf numFmtId="37" fontId="79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Alignment="1">
      <alignment vertical="center"/>
    </xf>
    <xf numFmtId="0" fontId="178" fillId="0" borderId="0" xfId="0" applyFont="1" applyAlignment="1">
      <alignment vertical="center"/>
    </xf>
    <xf numFmtId="0" fontId="179" fillId="61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80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83" fillId="0" borderId="0" xfId="0" applyFont="1"/>
    <xf numFmtId="3" fontId="174" fillId="0" borderId="0" xfId="0" applyNumberFormat="1" applyFont="1" applyAlignment="1">
      <alignment horizontal="center" vertical="center"/>
    </xf>
    <xf numFmtId="37" fontId="12" fillId="0" borderId="0" xfId="215" applyNumberFormat="1" applyFont="1" applyFill="1" applyBorder="1" applyAlignment="1">
      <alignment vertical="center"/>
    </xf>
    <xf numFmtId="37" fontId="12" fillId="0" borderId="0" xfId="215" applyNumberFormat="1" applyFont="1" applyFill="1" applyBorder="1" applyAlignment="1">
      <alignment horizontal="left" vertical="center"/>
    </xf>
    <xf numFmtId="37" fontId="12" fillId="0" borderId="0" xfId="215" applyNumberFormat="1" applyFont="1" applyBorder="1" applyAlignment="1">
      <alignment vertical="center"/>
    </xf>
    <xf numFmtId="37" fontId="181" fillId="0" borderId="0" xfId="215" applyNumberFormat="1" applyFont="1" applyBorder="1"/>
    <xf numFmtId="37" fontId="12" fillId="0" borderId="0" xfId="215" applyNumberFormat="1" applyFont="1" applyAlignment="1">
      <alignment vertical="center"/>
    </xf>
    <xf numFmtId="3" fontId="79" fillId="0" borderId="0" xfId="215" applyNumberFormat="1" applyFont="1" applyFill="1" applyBorder="1" applyAlignment="1" applyProtection="1">
      <alignment horizontal="right" wrapText="1"/>
    </xf>
    <xf numFmtId="37" fontId="12" fillId="0" borderId="25" xfId="215" applyNumberFormat="1" applyFont="1" applyBorder="1" applyAlignment="1">
      <alignment vertical="center"/>
    </xf>
    <xf numFmtId="37" fontId="12" fillId="0" borderId="26" xfId="215" applyNumberFormat="1" applyFont="1" applyBorder="1" applyAlignment="1">
      <alignment vertical="center"/>
    </xf>
    <xf numFmtId="37" fontId="12" fillId="0" borderId="15" xfId="215" applyNumberFormat="1" applyFont="1" applyBorder="1" applyAlignment="1">
      <alignment vertical="center"/>
    </xf>
    <xf numFmtId="43" fontId="174" fillId="0" borderId="0" xfId="215" applyFont="1" applyAlignment="1">
      <alignment horizontal="center" vertical="center"/>
    </xf>
    <xf numFmtId="3" fontId="0" fillId="0" borderId="0" xfId="0" applyNumberFormat="1"/>
    <xf numFmtId="3" fontId="181" fillId="0" borderId="0" xfId="215" applyNumberFormat="1" applyFont="1" applyBorder="1"/>
    <xf numFmtId="3" fontId="12" fillId="0" borderId="0" xfId="215" applyNumberFormat="1" applyFont="1" applyFill="1" applyBorder="1" applyAlignment="1">
      <alignment vertical="center"/>
    </xf>
    <xf numFmtId="3" fontId="12" fillId="0" borderId="25" xfId="215" applyNumberFormat="1" applyFont="1" applyBorder="1" applyAlignment="1">
      <alignment vertical="center"/>
    </xf>
    <xf numFmtId="3" fontId="12" fillId="0" borderId="0" xfId="215" applyNumberFormat="1" applyFont="1" applyFill="1" applyBorder="1" applyAlignment="1">
      <alignment horizontal="left" vertical="center"/>
    </xf>
    <xf numFmtId="3" fontId="12" fillId="0" borderId="26" xfId="215" applyNumberFormat="1" applyFont="1" applyBorder="1" applyAlignment="1">
      <alignment vertical="center"/>
    </xf>
    <xf numFmtId="3" fontId="12" fillId="0" borderId="15" xfId="215" applyNumberFormat="1" applyFont="1" applyBorder="1" applyAlignment="1">
      <alignment vertical="center"/>
    </xf>
    <xf numFmtId="0" fontId="177" fillId="61" borderId="0" xfId="0" applyFont="1" applyFill="1" applyAlignment="1">
      <alignment horizontal="left"/>
    </xf>
    <xf numFmtId="0" fontId="0" fillId="61" borderId="0" xfId="0" applyFill="1" applyAlignment="1">
      <alignment horizontal="lef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6"/>
  <sheetViews>
    <sheetView showGridLines="0" tabSelected="1" workbookViewId="0">
      <selection activeCell="E46" sqref="E46"/>
    </sheetView>
  </sheetViews>
  <sheetFormatPr defaultColWidth="9.140625" defaultRowHeight="12.75"/>
  <cols>
    <col min="1" max="1" width="72.28515625" customWidth="1"/>
    <col min="2" max="2" width="14.5703125" bestFit="1" customWidth="1"/>
    <col min="3" max="3" width="12.42578125" bestFit="1" customWidth="1"/>
    <col min="5" max="5" width="15.5703125" bestFit="1" customWidth="1"/>
    <col min="6" max="6" width="12" bestFit="1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 ht="15">
      <c r="K1" t="s">
        <v>214</v>
      </c>
      <c r="L1" s="33" t="s">
        <v>215</v>
      </c>
    </row>
    <row r="2" spans="1:12" ht="15" customHeight="1">
      <c r="A2" s="66" t="s">
        <v>216</v>
      </c>
      <c r="B2" s="34" t="s">
        <v>209</v>
      </c>
      <c r="C2" s="34" t="s">
        <v>209</v>
      </c>
    </row>
    <row r="3" spans="1:12" ht="15" customHeight="1">
      <c r="A3" s="67"/>
      <c r="B3" s="34" t="s">
        <v>210</v>
      </c>
      <c r="C3" s="34" t="s">
        <v>211</v>
      </c>
    </row>
    <row r="4" spans="1:12">
      <c r="A4" s="35" t="s">
        <v>217</v>
      </c>
    </row>
    <row r="5" spans="1:12">
      <c r="B5" s="36"/>
    </row>
    <row r="6" spans="1:12">
      <c r="A6" s="37" t="s">
        <v>218</v>
      </c>
      <c r="B6" s="59">
        <v>136969523</v>
      </c>
      <c r="C6" s="51">
        <v>112506723</v>
      </c>
      <c r="J6">
        <v>1</v>
      </c>
      <c r="K6" t="e">
        <f t="shared" ref="K6:K27" ca="1" si="0">CONCATENATE("PR-",PullFirstLetters(SUBSTITUTE(SUBSTITUTE(SUBSTITUTE(SUBSTITUTE(SUBSTITUTE(A6, "/", ""), ":", ""), "(", ""), ")", ""), ",", "")  ),"-")&amp;TEXT(J6,"000")</f>
        <v>#NAME?</v>
      </c>
      <c r="L6" t="e">
        <f t="shared" ref="L6:L27" ca="1" si="1">CONCATENATE("PPA-",PullFirstLetters(SUBSTITUTE(SUBSTITUTE(SUBSTITUTE(SUBSTITUTE(SUBSTITUTE(A6, "/", ""), ":", ""), "(", ""), ")", ""), ",", "")  ),"-")&amp;TEXT(J6,"000")</f>
        <v>#NAME?</v>
      </c>
    </row>
    <row r="7" spans="1:12">
      <c r="A7" s="37" t="s">
        <v>219</v>
      </c>
      <c r="B7" s="60"/>
      <c r="C7" s="52"/>
      <c r="J7">
        <v>2</v>
      </c>
      <c r="K7" t="e">
        <f t="shared" ca="1" si="0"/>
        <v>#NAME?</v>
      </c>
      <c r="L7" t="e">
        <f t="shared" ca="1" si="1"/>
        <v>#NAME?</v>
      </c>
    </row>
    <row r="8" spans="1:12">
      <c r="A8" s="37" t="s">
        <v>220</v>
      </c>
      <c r="B8" s="60"/>
      <c r="C8" s="52"/>
      <c r="J8">
        <v>3</v>
      </c>
      <c r="K8" t="e">
        <f t="shared" ca="1" si="0"/>
        <v>#NAME?</v>
      </c>
      <c r="L8" t="e">
        <f t="shared" ca="1" si="1"/>
        <v>#NAME?</v>
      </c>
    </row>
    <row r="9" spans="1:12">
      <c r="A9" s="37" t="s">
        <v>221</v>
      </c>
      <c r="B9" s="60"/>
      <c r="C9" s="52"/>
      <c r="J9">
        <v>4</v>
      </c>
      <c r="K9" t="e">
        <f t="shared" ca="1" si="0"/>
        <v>#NAME?</v>
      </c>
      <c r="L9" t="e">
        <f t="shared" ca="1" si="1"/>
        <v>#NAME?</v>
      </c>
    </row>
    <row r="10" spans="1:12">
      <c r="A10" s="37" t="s">
        <v>222</v>
      </c>
      <c r="B10" s="59">
        <v>-119503727</v>
      </c>
      <c r="C10" s="38">
        <v>-102516773</v>
      </c>
      <c r="J10">
        <v>5</v>
      </c>
      <c r="K10" t="e">
        <f t="shared" ca="1" si="0"/>
        <v>#NAME?</v>
      </c>
      <c r="L10" t="e">
        <f t="shared" ca="1" si="1"/>
        <v>#NAME?</v>
      </c>
    </row>
    <row r="11" spans="1:12">
      <c r="A11" s="37" t="s">
        <v>223</v>
      </c>
      <c r="B11" s="59">
        <v>-1914097</v>
      </c>
      <c r="C11" s="38">
        <v>-1363497</v>
      </c>
      <c r="J11">
        <v>6</v>
      </c>
      <c r="K11" t="e">
        <f t="shared" ca="1" si="0"/>
        <v>#NAME?</v>
      </c>
      <c r="L11" t="e">
        <f t="shared" ca="1" si="1"/>
        <v>#NAME?</v>
      </c>
    </row>
    <row r="12" spans="1:12">
      <c r="A12" s="37" t="s">
        <v>213</v>
      </c>
      <c r="B12" s="59">
        <v>-10894018</v>
      </c>
      <c r="C12" s="53">
        <f>SUM(C13:C14)</f>
        <v>-5525581</v>
      </c>
      <c r="J12">
        <v>7</v>
      </c>
      <c r="K12" t="e">
        <f t="shared" ca="1" si="0"/>
        <v>#NAME?</v>
      </c>
      <c r="L12" t="e">
        <f t="shared" ca="1" si="1"/>
        <v>#NAME?</v>
      </c>
    </row>
    <row r="13" spans="1:12">
      <c r="A13" s="39" t="s">
        <v>224</v>
      </c>
      <c r="B13" s="59">
        <v>-9353666</v>
      </c>
      <c r="C13" s="38">
        <v>-4735238</v>
      </c>
      <c r="J13">
        <v>8</v>
      </c>
      <c r="K13" t="e">
        <f t="shared" ca="1" si="0"/>
        <v>#NAME?</v>
      </c>
      <c r="L13" t="e">
        <f t="shared" ca="1" si="1"/>
        <v>#NAME?</v>
      </c>
    </row>
    <row r="14" spans="1:12">
      <c r="A14" s="39" t="s">
        <v>225</v>
      </c>
      <c r="B14" s="59">
        <v>-1540352</v>
      </c>
      <c r="C14" s="38">
        <v>-790343</v>
      </c>
      <c r="J14">
        <v>9</v>
      </c>
      <c r="K14" t="e">
        <f t="shared" ca="1" si="0"/>
        <v>#NAME?</v>
      </c>
      <c r="L14" t="e">
        <f t="shared" ca="1" si="1"/>
        <v>#NAME?</v>
      </c>
    </row>
    <row r="15" spans="1:12">
      <c r="A15" s="37" t="s">
        <v>226</v>
      </c>
      <c r="B15" s="61"/>
      <c r="C15" s="49"/>
      <c r="J15">
        <v>10</v>
      </c>
      <c r="K15" t="e">
        <f t="shared" ca="1" si="0"/>
        <v>#NAME?</v>
      </c>
      <c r="L15" t="e">
        <f t="shared" ca="1" si="1"/>
        <v>#NAME?</v>
      </c>
    </row>
    <row r="16" spans="1:12">
      <c r="A16" s="37" t="s">
        <v>227</v>
      </c>
      <c r="B16" s="54"/>
      <c r="C16" s="40"/>
      <c r="J16">
        <v>11</v>
      </c>
      <c r="K16" t="e">
        <f t="shared" ca="1" si="0"/>
        <v>#NAME?</v>
      </c>
      <c r="L16" t="e">
        <f t="shared" ca="1" si="1"/>
        <v>#NAME?</v>
      </c>
    </row>
    <row r="17" spans="1:12">
      <c r="A17" s="41" t="s">
        <v>228</v>
      </c>
      <c r="B17" s="62">
        <f>SUM(B6:B12,B15:B16)</f>
        <v>4657681</v>
      </c>
      <c r="C17" s="55">
        <f>SUM(C6:C12,C15:C16)</f>
        <v>3100872</v>
      </c>
      <c r="J17">
        <v>12</v>
      </c>
      <c r="K17" t="e">
        <f t="shared" ca="1" si="0"/>
        <v>#NAME?</v>
      </c>
      <c r="L17" t="e">
        <f t="shared" ca="1" si="1"/>
        <v>#NAME?</v>
      </c>
    </row>
    <row r="18" spans="1:12">
      <c r="A18" s="42"/>
      <c r="B18" s="61"/>
      <c r="C18" s="49"/>
      <c r="K18" t="e">
        <f t="shared" ca="1" si="0"/>
        <v>#NAME?</v>
      </c>
      <c r="L18" t="e">
        <f t="shared" ca="1" si="1"/>
        <v>#NAME?</v>
      </c>
    </row>
    <row r="19" spans="1:12">
      <c r="A19" s="43" t="s">
        <v>229</v>
      </c>
      <c r="B19" s="61"/>
      <c r="C19" s="49"/>
      <c r="J19">
        <v>13</v>
      </c>
      <c r="K19" t="e">
        <f t="shared" ca="1" si="0"/>
        <v>#NAME?</v>
      </c>
      <c r="L19" t="e">
        <f t="shared" ca="1" si="1"/>
        <v>#NAME?</v>
      </c>
    </row>
    <row r="20" spans="1:12">
      <c r="A20" s="44" t="s">
        <v>230</v>
      </c>
      <c r="B20" s="61"/>
      <c r="C20" s="49"/>
      <c r="J20">
        <v>14</v>
      </c>
      <c r="K20" t="e">
        <f t="shared" ca="1" si="0"/>
        <v>#NAME?</v>
      </c>
      <c r="L20" t="e">
        <f t="shared" ca="1" si="1"/>
        <v>#NAME?</v>
      </c>
    </row>
    <row r="21" spans="1:12">
      <c r="A21" s="37" t="s">
        <v>231</v>
      </c>
      <c r="B21" s="59">
        <v>843</v>
      </c>
      <c r="C21" s="49"/>
      <c r="J21">
        <v>15</v>
      </c>
      <c r="K21" t="e">
        <f t="shared" ca="1" si="0"/>
        <v>#NAME?</v>
      </c>
      <c r="L21" t="e">
        <f t="shared" ca="1" si="1"/>
        <v>#NAME?</v>
      </c>
    </row>
    <row r="22" spans="1:12">
      <c r="A22" s="37" t="s">
        <v>232</v>
      </c>
      <c r="B22" s="59">
        <v>0</v>
      </c>
      <c r="C22" s="49">
        <v>74</v>
      </c>
      <c r="J22">
        <v>16</v>
      </c>
      <c r="K22" t="e">
        <f t="shared" ca="1" si="0"/>
        <v>#NAME?</v>
      </c>
      <c r="L22" t="e">
        <f t="shared" ca="1" si="1"/>
        <v>#NAME?</v>
      </c>
    </row>
    <row r="23" spans="1:12">
      <c r="A23" s="42" t="s">
        <v>233</v>
      </c>
      <c r="B23" s="62">
        <f>SUM(B20:B22)</f>
        <v>843</v>
      </c>
      <c r="C23" s="55">
        <f>SUM(C20:C22)</f>
        <v>74</v>
      </c>
      <c r="J23">
        <v>17</v>
      </c>
      <c r="K23" t="e">
        <f t="shared" ca="1" si="0"/>
        <v>#NAME?</v>
      </c>
      <c r="L23" t="e">
        <f t="shared" ca="1" si="1"/>
        <v>#NAME?</v>
      </c>
    </row>
    <row r="24" spans="1:12">
      <c r="A24" s="45"/>
      <c r="B24" s="63"/>
      <c r="C24" s="50"/>
      <c r="K24" t="e">
        <f t="shared" ca="1" si="0"/>
        <v>#NAME?</v>
      </c>
      <c r="L24" t="e">
        <f t="shared" ca="1" si="1"/>
        <v>#NAME?</v>
      </c>
    </row>
    <row r="25" spans="1:12" ht="13.5" thickBot="1">
      <c r="A25" s="45" t="s">
        <v>212</v>
      </c>
      <c r="B25" s="64">
        <f>+B17+B23</f>
        <v>4658524</v>
      </c>
      <c r="C25" s="56">
        <f>+C17+C23</f>
        <v>3100946</v>
      </c>
      <c r="J25">
        <v>18</v>
      </c>
      <c r="K25" t="e">
        <f t="shared" ca="1" si="0"/>
        <v>#NAME?</v>
      </c>
      <c r="L25" t="e">
        <f t="shared" ca="1" si="1"/>
        <v>#NAME?</v>
      </c>
    </row>
    <row r="26" spans="1:12">
      <c r="A26" s="46" t="s">
        <v>234</v>
      </c>
      <c r="B26" s="59">
        <v>-698779</v>
      </c>
      <c r="C26" s="40">
        <v>-465142</v>
      </c>
      <c r="J26">
        <v>19</v>
      </c>
      <c r="K26" t="e">
        <f t="shared" ca="1" si="0"/>
        <v>#NAME?</v>
      </c>
      <c r="L26" t="e">
        <f t="shared" ca="1" si="1"/>
        <v>#NAME?</v>
      </c>
    </row>
    <row r="27" spans="1:12" ht="13.5" thickBot="1">
      <c r="A27" s="45" t="s">
        <v>235</v>
      </c>
      <c r="B27" s="65">
        <f>+B25+B26</f>
        <v>3959745</v>
      </c>
      <c r="C27" s="57">
        <f>+C25+C26</f>
        <v>2635804</v>
      </c>
      <c r="J27">
        <v>20</v>
      </c>
      <c r="K27" t="e">
        <f t="shared" ca="1" si="0"/>
        <v>#NAME?</v>
      </c>
      <c r="L27" t="e">
        <f t="shared" ca="1" si="1"/>
        <v>#NAME?</v>
      </c>
    </row>
    <row r="28" spans="1:12" ht="13.5" thickTop="1">
      <c r="B28" s="59"/>
    </row>
    <row r="29" spans="1:12" ht="14.25">
      <c r="A29" s="47"/>
      <c r="B29" s="48"/>
      <c r="E29" s="58"/>
    </row>
    <row r="30" spans="1:12" ht="21" customHeight="1">
      <c r="A30" s="47"/>
      <c r="B30" s="58"/>
      <c r="E30" s="48"/>
    </row>
    <row r="31" spans="1:12" ht="14.25">
      <c r="A31" s="47"/>
      <c r="B31" s="48"/>
      <c r="E31" s="48"/>
    </row>
    <row r="32" spans="1:12" ht="14.25">
      <c r="A32" s="47"/>
      <c r="B32" s="48"/>
      <c r="E32" s="48"/>
    </row>
    <row r="33" spans="1:5" ht="15" customHeight="1">
      <c r="A33" s="47"/>
      <c r="B33" s="48"/>
      <c r="E33" s="48"/>
    </row>
    <row r="34" spans="1:5" ht="15" customHeight="1">
      <c r="A34" s="47"/>
      <c r="B34" s="48"/>
      <c r="E34" s="48"/>
    </row>
    <row r="35" spans="1:5" ht="14.25">
      <c r="A35" s="47"/>
      <c r="B35" s="48"/>
      <c r="E35" s="48"/>
    </row>
    <row r="36" spans="1:5" ht="14.25">
      <c r="A36" s="47"/>
      <c r="B36" s="48"/>
      <c r="E36" s="48"/>
    </row>
    <row r="37" spans="1:5" ht="14.25">
      <c r="A37" s="47"/>
      <c r="B37" s="48"/>
      <c r="E37" s="48"/>
    </row>
    <row r="38" spans="1:5" ht="14.25">
      <c r="A38" s="47"/>
      <c r="B38" s="48"/>
      <c r="E38" s="48"/>
    </row>
    <row r="39" spans="1:5" ht="14.25">
      <c r="A39" s="47"/>
      <c r="B39" s="48"/>
      <c r="E39" s="48"/>
    </row>
    <row r="40" spans="1:5" ht="14.25">
      <c r="A40" s="47"/>
      <c r="B40" s="48"/>
      <c r="E40" s="48"/>
    </row>
    <row r="41" spans="1:5" ht="14.25">
      <c r="A41" s="47"/>
      <c r="B41" s="48"/>
      <c r="E41" s="48"/>
    </row>
    <row r="42" spans="1:5" ht="14.25">
      <c r="A42" s="47"/>
      <c r="B42" s="48"/>
      <c r="E42" s="48"/>
    </row>
    <row r="43" spans="1:5" ht="14.25">
      <c r="A43" s="47"/>
      <c r="B43" s="48"/>
      <c r="E43" s="48"/>
    </row>
    <row r="44" spans="1:5" ht="14.25">
      <c r="A44" s="47"/>
      <c r="B44" s="48"/>
      <c r="E44" s="48"/>
    </row>
    <row r="45" spans="1:5" ht="14.25">
      <c r="A45" s="47"/>
      <c r="B45" s="48"/>
      <c r="E45" s="48"/>
    </row>
    <row r="46" spans="1:5" ht="14.25">
      <c r="A46" s="47"/>
      <c r="B46" s="48"/>
      <c r="E46" s="48"/>
    </row>
    <row r="47" spans="1:5" ht="14.25">
      <c r="A47" s="47"/>
      <c r="B47" s="48"/>
      <c r="E47" s="48"/>
    </row>
    <row r="48" spans="1:5" ht="14.25">
      <c r="A48" s="47"/>
      <c r="B48" s="48"/>
      <c r="E48" s="48"/>
    </row>
    <row r="49" spans="1:5" ht="14.25">
      <c r="A49" s="47"/>
      <c r="B49" s="48"/>
      <c r="E49" s="48"/>
    </row>
    <row r="50" spans="1:5" ht="14.25">
      <c r="A50" s="47"/>
      <c r="B50" s="48"/>
      <c r="E50" s="48"/>
    </row>
    <row r="51" spans="1:5" ht="14.25">
      <c r="A51" s="47"/>
      <c r="B51" s="48"/>
      <c r="E51" s="48"/>
    </row>
    <row r="52" spans="1:5" ht="14.25">
      <c r="A52" s="47"/>
      <c r="B52" s="48"/>
      <c r="E52" s="48"/>
    </row>
    <row r="53" spans="1:5" ht="15" customHeight="1">
      <c r="A53" s="47"/>
      <c r="B53" s="48"/>
      <c r="E53" s="48"/>
    </row>
    <row r="54" spans="1:5" ht="14.25">
      <c r="A54" s="47"/>
      <c r="B54" s="48"/>
      <c r="E54" s="48"/>
    </row>
    <row r="55" spans="1:5" ht="14.25">
      <c r="A55" s="47"/>
      <c r="B55" s="48"/>
      <c r="E55" s="48"/>
    </row>
    <row r="56" spans="1:5" ht="14.25">
      <c r="A56" s="47"/>
      <c r="B56" s="48"/>
      <c r="E56" s="48"/>
    </row>
    <row r="57" spans="1:5" ht="14.25">
      <c r="A57" s="47"/>
      <c r="B57" s="48"/>
      <c r="E57" s="48"/>
    </row>
    <row r="58" spans="1:5" ht="14.25">
      <c r="A58" s="47"/>
      <c r="B58" s="48"/>
      <c r="E58" s="48"/>
    </row>
    <row r="59" spans="1:5" ht="14.25">
      <c r="A59" s="47"/>
      <c r="B59" s="48"/>
      <c r="E59" s="48"/>
    </row>
    <row r="60" spans="1:5" ht="14.25">
      <c r="A60" s="47"/>
      <c r="B60" s="48"/>
      <c r="E60" s="48"/>
    </row>
    <row r="61" spans="1:5" ht="14.25">
      <c r="A61" s="47"/>
      <c r="B61" s="48"/>
      <c r="E61" s="48"/>
    </row>
    <row r="62" spans="1:5" ht="14.25">
      <c r="A62" s="47"/>
      <c r="B62" s="48"/>
      <c r="E62" s="48"/>
    </row>
    <row r="63" spans="1:5" ht="14.25">
      <c r="A63" s="47"/>
      <c r="B63" s="48"/>
      <c r="E63" s="48"/>
    </row>
    <row r="64" spans="1:5" ht="14.25">
      <c r="A64" s="47"/>
      <c r="B64" s="48"/>
      <c r="E64" s="48"/>
    </row>
    <row r="65" spans="1:5" ht="14.25">
      <c r="A65" s="47"/>
      <c r="B65" s="48"/>
      <c r="E65" s="48"/>
    </row>
    <row r="66" spans="1:5" ht="14.25">
      <c r="A66" s="47"/>
      <c r="B66" s="48"/>
      <c r="E66" s="48"/>
    </row>
    <row r="67" spans="1:5" ht="14.25">
      <c r="A67" s="47"/>
      <c r="B67" s="48"/>
      <c r="E67" s="48"/>
    </row>
    <row r="68" spans="1:5" ht="14.25">
      <c r="A68" s="47"/>
      <c r="B68" s="48"/>
      <c r="E68" s="48"/>
    </row>
    <row r="69" spans="1:5" ht="14.25">
      <c r="A69" s="47"/>
      <c r="B69" s="48"/>
      <c r="E69" s="48"/>
    </row>
    <row r="70" spans="1:5" ht="14.25">
      <c r="A70" s="47"/>
      <c r="B70" s="48"/>
      <c r="E70" s="48"/>
    </row>
    <row r="71" spans="1:5" ht="14.25">
      <c r="A71" s="47"/>
      <c r="B71" s="48"/>
      <c r="E71" s="48"/>
    </row>
    <row r="72" spans="1:5" ht="14.25">
      <c r="A72" s="47"/>
      <c r="B72" s="48"/>
      <c r="E72" s="48"/>
    </row>
    <row r="73" spans="1:5" ht="14.25">
      <c r="A73" s="47"/>
      <c r="B73" s="48"/>
      <c r="E73" s="48"/>
    </row>
    <row r="74" spans="1:5" ht="14.25">
      <c r="A74" s="47"/>
      <c r="B74" s="48"/>
      <c r="E74" s="48"/>
    </row>
    <row r="75" spans="1:5" ht="14.25">
      <c r="A75" s="47"/>
      <c r="B75" s="48"/>
      <c r="E75" s="48"/>
    </row>
    <row r="76" spans="1:5" ht="14.25">
      <c r="A76" s="47"/>
      <c r="B76" s="48"/>
      <c r="E76" s="48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105</v>
      </c>
      <c r="C1" s="19" t="s">
        <v>189</v>
      </c>
      <c r="E1" s="9" t="s">
        <v>190</v>
      </c>
      <c r="G1" s="10" t="s">
        <v>106</v>
      </c>
    </row>
    <row r="2" spans="1:10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28</v>
      </c>
      <c r="B4" s="19" t="s">
        <v>29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194</v>
      </c>
    </row>
    <row r="5" spans="1:10">
      <c r="A5" s="19" t="s">
        <v>107</v>
      </c>
      <c r="B5" s="19" t="s">
        <v>108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195</v>
      </c>
    </row>
    <row r="6" spans="1:10">
      <c r="A6" s="19" t="s">
        <v>30</v>
      </c>
      <c r="B6" s="19" t="s">
        <v>31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196</v>
      </c>
    </row>
    <row r="7" spans="1:10">
      <c r="A7" s="19" t="s">
        <v>32</v>
      </c>
      <c r="B7" s="19" t="s">
        <v>33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197</v>
      </c>
    </row>
    <row r="8" spans="1:10">
      <c r="A8" s="19" t="s">
        <v>34</v>
      </c>
      <c r="B8" s="19" t="s">
        <v>35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197</v>
      </c>
    </row>
    <row r="9" spans="1:10">
      <c r="A9" s="19" t="s">
        <v>36</v>
      </c>
      <c r="B9" s="19" t="s">
        <v>37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198</v>
      </c>
    </row>
    <row r="10" spans="1:10">
      <c r="A10" s="19" t="s">
        <v>38</v>
      </c>
      <c r="B10" s="19" t="s">
        <v>39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196</v>
      </c>
    </row>
    <row r="11" spans="1:10">
      <c r="A11" s="19" t="s">
        <v>40</v>
      </c>
      <c r="B11" s="19" t="s">
        <v>41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198</v>
      </c>
    </row>
    <row r="12" spans="1:10">
      <c r="A12" s="19" t="s">
        <v>42</v>
      </c>
      <c r="B12" s="19" t="s">
        <v>43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198</v>
      </c>
    </row>
    <row r="13" spans="1:10">
      <c r="A13" s="19" t="s">
        <v>103</v>
      </c>
      <c r="B13" s="19" t="s">
        <v>104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196</v>
      </c>
    </row>
    <row r="14" spans="1:10">
      <c r="A14" s="19" t="s">
        <v>44</v>
      </c>
      <c r="B14" s="19" t="s">
        <v>45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198</v>
      </c>
    </row>
    <row r="15" spans="1:10">
      <c r="A15" s="19" t="s">
        <v>46</v>
      </c>
      <c r="B15" s="19" t="s">
        <v>47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199</v>
      </c>
    </row>
    <row r="16" spans="1:10">
      <c r="A16" s="19" t="s">
        <v>48</v>
      </c>
      <c r="B16" s="19" t="s">
        <v>49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198</v>
      </c>
    </row>
    <row r="17" spans="1:10">
      <c r="A17" s="19" t="s">
        <v>50</v>
      </c>
      <c r="B17" s="19" t="s">
        <v>51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198</v>
      </c>
    </row>
    <row r="18" spans="1:10">
      <c r="A18" s="19" t="s">
        <v>52</v>
      </c>
      <c r="B18" s="19" t="s">
        <v>53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199</v>
      </c>
    </row>
    <row r="19" spans="1:10">
      <c r="A19" s="19" t="s">
        <v>54</v>
      </c>
      <c r="B19" s="19" t="s">
        <v>55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196</v>
      </c>
    </row>
    <row r="20" spans="1:10">
      <c r="A20" s="19" t="s">
        <v>56</v>
      </c>
      <c r="B20" s="19" t="s">
        <v>57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196</v>
      </c>
    </row>
    <row r="21" spans="1:10">
      <c r="A21" s="19" t="s">
        <v>58</v>
      </c>
      <c r="B21" s="19" t="s">
        <v>59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200</v>
      </c>
    </row>
    <row r="22" spans="1:10">
      <c r="A22" s="19" t="s">
        <v>60</v>
      </c>
      <c r="B22" s="19" t="s">
        <v>61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199</v>
      </c>
    </row>
    <row r="23" spans="1:10">
      <c r="A23" s="19" t="s">
        <v>109</v>
      </c>
      <c r="B23" s="19" t="s">
        <v>110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198</v>
      </c>
    </row>
    <row r="24" spans="1:10">
      <c r="A24" s="19" t="s">
        <v>62</v>
      </c>
      <c r="B24" s="19" t="s">
        <v>63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64</v>
      </c>
      <c r="B25" s="19" t="s">
        <v>65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198</v>
      </c>
    </row>
    <row r="26" spans="1:10">
      <c r="A26" s="19" t="s">
        <v>66</v>
      </c>
      <c r="B26" s="19" t="s">
        <v>67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199</v>
      </c>
    </row>
    <row r="27" spans="1:10">
      <c r="A27" s="19" t="s">
        <v>68</v>
      </c>
      <c r="B27" s="19" t="s">
        <v>69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111</v>
      </c>
      <c r="B28" s="19" t="s">
        <v>112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196</v>
      </c>
    </row>
    <row r="29" spans="1:10">
      <c r="A29" s="19" t="s">
        <v>113</v>
      </c>
      <c r="B29" s="19" t="s">
        <v>114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199</v>
      </c>
    </row>
    <row r="30" spans="1:10">
      <c r="A30" s="19" t="s">
        <v>115</v>
      </c>
      <c r="B30" s="19" t="s">
        <v>116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196</v>
      </c>
    </row>
    <row r="31" spans="1:10">
      <c r="A31" s="19" t="s">
        <v>117</v>
      </c>
      <c r="B31" s="19" t="s">
        <v>118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196</v>
      </c>
    </row>
    <row r="32" spans="1:10">
      <c r="A32" s="19" t="s">
        <v>119</v>
      </c>
      <c r="B32" s="19" t="s">
        <v>120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196</v>
      </c>
    </row>
    <row r="33" spans="1:10">
      <c r="A33" s="19" t="s">
        <v>121</v>
      </c>
      <c r="B33" s="19" t="s">
        <v>122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196</v>
      </c>
    </row>
    <row r="34" spans="1:10">
      <c r="A34" s="19" t="s">
        <v>123</v>
      </c>
      <c r="B34" s="19" t="s">
        <v>124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198</v>
      </c>
    </row>
    <row r="35" spans="1:10">
      <c r="A35" s="21" t="s">
        <v>125</v>
      </c>
      <c r="B35" s="21" t="s">
        <v>126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196</v>
      </c>
    </row>
    <row r="36" spans="1:10">
      <c r="A36" s="19" t="s">
        <v>70</v>
      </c>
      <c r="B36" s="19" t="s">
        <v>71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72</v>
      </c>
      <c r="B37" s="19" t="s">
        <v>27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196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196</v>
      </c>
    </row>
    <row r="39" spans="1:10">
      <c r="A39" s="19" t="s">
        <v>73</v>
      </c>
      <c r="B39" s="19" t="s">
        <v>74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198</v>
      </c>
    </row>
    <row r="40" spans="1:10">
      <c r="A40" s="19" t="s">
        <v>127</v>
      </c>
      <c r="B40" s="19" t="s">
        <v>128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196</v>
      </c>
    </row>
    <row r="41" spans="1:10">
      <c r="A41" s="19" t="s">
        <v>75</v>
      </c>
      <c r="B41" s="19" t="s">
        <v>76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129</v>
      </c>
      <c r="B42" s="19" t="s">
        <v>130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198</v>
      </c>
    </row>
    <row r="44" spans="1:10">
      <c r="A44" s="19" t="s">
        <v>77</v>
      </c>
      <c r="B44" s="19" t="s">
        <v>78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201</v>
      </c>
    </row>
    <row r="45" spans="1:10">
      <c r="A45" s="19" t="s">
        <v>79</v>
      </c>
      <c r="B45" s="19" t="s">
        <v>80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196</v>
      </c>
    </row>
    <row r="46" spans="1:10">
      <c r="A46" s="19" t="s">
        <v>131</v>
      </c>
      <c r="B46" s="19" t="s">
        <v>132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196</v>
      </c>
    </row>
    <row r="47" spans="1:10">
      <c r="A47" s="19" t="s">
        <v>133</v>
      </c>
      <c r="B47" s="19" t="s">
        <v>134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196</v>
      </c>
    </row>
    <row r="48" spans="1:10">
      <c r="A48" s="19" t="s">
        <v>135</v>
      </c>
      <c r="B48" s="19" t="s">
        <v>136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196</v>
      </c>
    </row>
    <row r="49" spans="1:10">
      <c r="A49" s="19" t="s">
        <v>81</v>
      </c>
      <c r="B49" s="19" t="s">
        <v>82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202</v>
      </c>
    </row>
    <row r="50" spans="1:10">
      <c r="A50" s="19" t="s">
        <v>137</v>
      </c>
      <c r="B50" s="19" t="s">
        <v>138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202</v>
      </c>
    </row>
    <row r="51" spans="1:10">
      <c r="A51" s="19" t="s">
        <v>139</v>
      </c>
      <c r="B51" s="19" t="s">
        <v>140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202</v>
      </c>
    </row>
    <row r="52" spans="1:10">
      <c r="A52" s="19" t="s">
        <v>141</v>
      </c>
      <c r="B52" s="19" t="s">
        <v>142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202</v>
      </c>
    </row>
    <row r="53" spans="1:10">
      <c r="A53" s="19" t="s">
        <v>143</v>
      </c>
      <c r="B53" s="19" t="s">
        <v>144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203</v>
      </c>
    </row>
    <row r="54" spans="1:10">
      <c r="A54" s="19" t="s">
        <v>145</v>
      </c>
      <c r="B54" s="19" t="s">
        <v>146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203</v>
      </c>
    </row>
    <row r="55" spans="1:10">
      <c r="A55" s="19" t="s">
        <v>147</v>
      </c>
      <c r="B55" s="19" t="s">
        <v>148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203</v>
      </c>
    </row>
    <row r="56" spans="1:10">
      <c r="A56" s="19" t="s">
        <v>149</v>
      </c>
      <c r="B56" s="19" t="s">
        <v>150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203</v>
      </c>
    </row>
    <row r="57" spans="1:10">
      <c r="A57" s="19" t="s">
        <v>151</v>
      </c>
      <c r="B57" s="19" t="s">
        <v>152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203</v>
      </c>
    </row>
    <row r="58" spans="1:10">
      <c r="A58" s="19" t="s">
        <v>153</v>
      </c>
      <c r="B58" s="19" t="s">
        <v>154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198</v>
      </c>
    </row>
    <row r="59" spans="1:10">
      <c r="A59" s="19" t="s">
        <v>155</v>
      </c>
      <c r="B59" s="19" t="s">
        <v>156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198</v>
      </c>
    </row>
    <row r="60" spans="1:10">
      <c r="A60" s="19" t="s">
        <v>157</v>
      </c>
      <c r="B60" s="19" t="s">
        <v>158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198</v>
      </c>
    </row>
    <row r="61" spans="1:10">
      <c r="A61" s="19" t="s">
        <v>159</v>
      </c>
      <c r="B61" s="19" t="s">
        <v>160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198</v>
      </c>
    </row>
    <row r="62" spans="1:10">
      <c r="A62" s="19" t="s">
        <v>161</v>
      </c>
      <c r="B62" s="19" t="s">
        <v>162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198</v>
      </c>
    </row>
    <row r="63" spans="1:10">
      <c r="A63" s="19" t="s">
        <v>163</v>
      </c>
      <c r="B63" s="19" t="s">
        <v>164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165</v>
      </c>
      <c r="B64" s="19" t="s">
        <v>166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198</v>
      </c>
    </row>
    <row r="65" spans="1:13">
      <c r="A65" s="19" t="s">
        <v>9</v>
      </c>
      <c r="B65" s="19" t="s">
        <v>83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196</v>
      </c>
    </row>
    <row r="66" spans="1:13">
      <c r="A66" s="19" t="s">
        <v>10</v>
      </c>
      <c r="B66" s="19" t="s">
        <v>84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196</v>
      </c>
    </row>
    <row r="67" spans="1:13">
      <c r="A67" s="19" t="s">
        <v>167</v>
      </c>
      <c r="B67" s="19" t="s">
        <v>168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196</v>
      </c>
    </row>
    <row r="68" spans="1:13">
      <c r="A68" s="19" t="s">
        <v>85</v>
      </c>
      <c r="B68" s="19" t="s">
        <v>86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198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87</v>
      </c>
      <c r="B70" s="19" t="s">
        <v>88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89</v>
      </c>
      <c r="B72" s="19" t="s">
        <v>90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204</v>
      </c>
    </row>
    <row r="73" spans="1:13">
      <c r="A73" s="19" t="s">
        <v>91</v>
      </c>
      <c r="B73" s="19" t="s">
        <v>92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93</v>
      </c>
      <c r="B74" s="19" t="s">
        <v>94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169</v>
      </c>
      <c r="B75" s="19" t="s">
        <v>170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205</v>
      </c>
      <c r="K76" s="18">
        <v>2.9999974766727025E-3</v>
      </c>
      <c r="L76" s="8"/>
      <c r="M76" s="4" t="s">
        <v>191</v>
      </c>
    </row>
    <row r="77" spans="1:13">
      <c r="A77" s="19" t="s">
        <v>171</v>
      </c>
      <c r="B77" s="19" t="s">
        <v>172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173</v>
      </c>
      <c r="B78" s="19" t="s">
        <v>174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175</v>
      </c>
      <c r="B79" s="19" t="s">
        <v>176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206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26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95</v>
      </c>
      <c r="B83" s="3" t="s">
        <v>96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97</v>
      </c>
      <c r="B84" s="3" t="s">
        <v>98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177</v>
      </c>
      <c r="B85" s="3" t="s">
        <v>178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179</v>
      </c>
      <c r="B86" s="3" t="s">
        <v>180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181</v>
      </c>
      <c r="B87" s="3" t="s">
        <v>182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183</v>
      </c>
      <c r="B88" s="3" t="s">
        <v>184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185</v>
      </c>
      <c r="B89" s="3" t="s">
        <v>186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99</v>
      </c>
      <c r="B90" s="3" t="s">
        <v>100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187</v>
      </c>
      <c r="B91" s="14" t="s">
        <v>188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101</v>
      </c>
      <c r="B92" s="3" t="s">
        <v>102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207</v>
      </c>
      <c r="E99" s="12"/>
      <c r="G99" s="6">
        <f>-G97</f>
        <v>36008722.524299987</v>
      </c>
    </row>
    <row r="100" spans="1:11">
      <c r="D100" s="4" t="s">
        <v>208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2025-07-09T10:37:45Z</dcterms:modified>
</cp:coreProperties>
</file>