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Pasqyra e performances" sheetId="2" r:id="rId1"/>
  </sheets>
  <calcPr calcId="152511"/>
</workbook>
</file>

<file path=xl/calcChain.xml><?xml version="1.0" encoding="utf-8"?>
<calcChain xmlns="http://schemas.openxmlformats.org/spreadsheetml/2006/main">
  <c r="C22" i="2" l="1"/>
  <c r="B21" i="2"/>
  <c r="C20" i="2"/>
  <c r="B20" i="2"/>
  <c r="C12" i="2"/>
  <c r="B12" i="2"/>
  <c r="B11" i="2"/>
  <c r="C6" i="2"/>
  <c r="C17" i="2" s="1"/>
  <c r="B6" i="2"/>
  <c r="B23" i="2" l="1"/>
  <c r="C23" i="2"/>
  <c r="B17" i="2"/>
  <c r="C25" i="2"/>
  <c r="C27" i="2" s="1"/>
  <c r="B25" i="2" l="1"/>
  <c r="B27" i="2" s="1"/>
</calcChain>
</file>

<file path=xl/sharedStrings.xml><?xml version="1.0" encoding="utf-8"?>
<sst xmlns="http://schemas.openxmlformats.org/spreadsheetml/2006/main" count="27" uniqueCount="25">
  <si>
    <t>LOUDCOM MEDIA</t>
  </si>
  <si>
    <t>Periudha</t>
  </si>
  <si>
    <t>Raportuese</t>
  </si>
  <si>
    <t>Shuma</t>
  </si>
  <si>
    <t>PASQYRA E TE ARDHURAVE DHE SHPENZIMEVE</t>
  </si>
  <si>
    <t>(sipas natyres) - e detyrueshme</t>
  </si>
  <si>
    <t>Shitjet neto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</si>
  <si>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</si>
  <si>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</si>
  <si>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</si>
  <si>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</si>
  <si>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</si>
  <si>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</si>
  <si>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>Pagat</t>
  </si>
  <si>
    <t>Shpenzimet e sigurimeve shoqerore dhe shendetsore</t>
  </si>
  <si>
    <t xml:space="preserve">Amortizimi </t>
  </si>
  <si>
    <t>Shpenzime te tjera</t>
  </si>
  <si>
    <t>Fitimi/(humbja) nga veprimtarite e shfrytezimit</t>
  </si>
  <si>
    <t>Te ardhura e shpenzime financiare</t>
  </si>
  <si>
    <t>Te ardhurat/(shpenzimet) nga interesi</t>
  </si>
  <si>
    <t>Fitime/(humbje) nga kurset e kembimit</t>
  </si>
  <si>
    <t>Te tjera te ardhura/(shpenzime) financiare</t>
  </si>
  <si>
    <t>Fitimi/(humbja) para tatimit</t>
  </si>
  <si>
    <t>Shpenzimet e tatimit mbi fitimin</t>
  </si>
  <si>
    <t>Fitimi/(humbja) neto e periudhes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</si>
</sst>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_-;\-* #,##0_-;_-* &quot;-&quot;??_-;_-@_-"/>
    <numFmt numFmtId="165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  <charset val="238"/>
    </font>
    <font>
      <sz val="9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9"/>
      <name val="Arial"/>
      <family val="2"/>
      <charset val="238"/>
    </font>
    <font>
      <b/>
      <sz val="11"/>
      <name val="Calibri"/>
      <family val="2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43">
    <xf numFmtId="0" fontId="0" fillId="0" borderId="0" xfId="0"/>
    <xf numFmtId="164" fontId="0" fillId="0" borderId="0" xfId="0" applyNumberFormat="1"/>
    <xf numFmtId="164" fontId="0" fillId="0" borderId="0" xfId="1" applyNumberFormat="1" applyFont="1" applyBorder="1"/>
    <xf numFmtId="0" fontId="0" fillId="0" borderId="0" xfId="0" applyBorder="1"/>
    <xf numFmtId="165" fontId="0" fillId="0" borderId="0" xfId="0" applyNumberFormat="1"/>
    <xf numFmtId="0" fontId="4" fillId="0" borderId="0" xfId="0" applyFont="1"/>
    <xf numFmtId="43" fontId="0" fillId="0" borderId="0" xfId="0" applyNumberFormat="1"/>
    <xf numFmtId="3" fontId="6" fillId="0" borderId="0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0" fillId="0" borderId="0" xfId="0" applyFill="1"/>
    <xf numFmtId="164" fontId="9" fillId="0" borderId="0" xfId="1" applyNumberFormat="1" applyFont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164" fontId="10" fillId="0" borderId="0" xfId="1" applyNumberFormat="1" applyFont="1" applyFill="1" applyBorder="1" applyAlignment="1">
      <alignment horizontal="left" vertical="center"/>
    </xf>
    <xf numFmtId="164" fontId="10" fillId="0" borderId="0" xfId="1" applyNumberFormat="1" applyFont="1" applyBorder="1" applyAlignment="1">
      <alignment vertical="center"/>
    </xf>
    <xf numFmtId="164" fontId="11" fillId="0" borderId="0" xfId="1" applyNumberFormat="1" applyFont="1" applyBorder="1" applyAlignment="1">
      <alignment vertical="center"/>
    </xf>
    <xf numFmtId="164" fontId="11" fillId="0" borderId="0" xfId="1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 indent="3"/>
    </xf>
    <xf numFmtId="164" fontId="10" fillId="0" borderId="0" xfId="1" applyNumberFormat="1" applyFont="1" applyFill="1" applyBorder="1" applyAlignment="1">
      <alignment horizontal="left" vertical="center" indent="3"/>
    </xf>
    <xf numFmtId="0" fontId="12" fillId="0" borderId="0" xfId="0" applyFont="1" applyFill="1" applyBorder="1" applyAlignment="1">
      <alignment vertical="center"/>
    </xf>
    <xf numFmtId="164" fontId="12" fillId="2" borderId="1" xfId="1" applyNumberFormat="1" applyFont="1" applyFill="1" applyBorder="1" applyAlignment="1">
      <alignment vertical="center"/>
    </xf>
    <xf numFmtId="164" fontId="13" fillId="2" borderId="1" xfId="1" applyNumberFormat="1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vertical="center"/>
    </xf>
    <xf numFmtId="164" fontId="3" fillId="0" borderId="0" xfId="1" applyNumberFormat="1" applyFont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165" fontId="8" fillId="0" borderId="0" xfId="1" applyNumberFormat="1" applyFont="1" applyFill="1" applyBorder="1" applyAlignment="1">
      <alignment horizontal="left" vertical="center"/>
    </xf>
    <xf numFmtId="165" fontId="12" fillId="0" borderId="0" xfId="1" applyNumberFormat="1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165" fontId="11" fillId="0" borderId="0" xfId="1" applyNumberFormat="1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5" fontId="10" fillId="0" borderId="0" xfId="1" applyNumberFormat="1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165" fontId="6" fillId="2" borderId="1" xfId="1" applyNumberFormat="1" applyFont="1" applyFill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165" fontId="9" fillId="2" borderId="1" xfId="1" applyNumberFormat="1" applyFont="1" applyFill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65" fontId="11" fillId="0" borderId="0" xfId="1" applyNumberFormat="1" applyFont="1" applyBorder="1" applyAlignment="1">
      <alignment horizontal="left" vertical="center"/>
    </xf>
    <xf numFmtId="43" fontId="0" fillId="0" borderId="0" xfId="1" applyFont="1" applyBorder="1"/>
    <xf numFmtId="43" fontId="0" fillId="0" borderId="0" xfId="1" applyFont="1"/>
    <xf numFmtId="164" fontId="0" fillId="0" borderId="0" xfId="1" applyNumberFormat="1" applyFont="1"/>
    <xf numFmtId="0" fontId="5" fillId="0" borderId="0" xfId="0" applyFont="1" applyFill="1" applyBorder="1" applyAlignment="1">
      <alignment horizontal="left"/>
    </xf>
    <xf numFmtId="0" fontId="7" fillId="0" borderId="0" xfId="0" applyFont="1" applyFill="1" applyAlignment="1">
      <alignment horizontal="left"/>
    </xf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>
      <selection activeCell="C1" sqref="C1:C1048576"/>
    </sheetView>
  </sheetViews>
  <sheetFormatPr defaultRowHeight="15" x14ac:dyDescent="0.25"/>
  <cols>
    <col min="1" max="1" width="72.28515625" customWidth="1"/>
    <col min="2" max="2" width="15.28515625" customWidth="1"/>
    <col min="3" max="3" width="14.42578125" customWidth="1"/>
    <col min="5" max="5" width="11.5703125" bestFit="1" customWidth="1"/>
    <col min="6" max="6" width="9.140625" customWidth="1"/>
    <col min="7" max="7" width="8.5703125" customWidth="1"/>
  </cols>
  <sheetData>
    <row r="1" spans="1:3" x14ac:dyDescent="0.25">
      <c r="A1" s="5" t="s">
        <v>0</v>
      </c>
      <c r="B1" s="6"/>
    </row>
    <row r="2" spans="1:3" x14ac:dyDescent="0.25">
      <c r="A2" s="41" t="s">
        <v>4</v>
      </c>
      <c r="B2" s="7" t="s">
        <v>1</v>
      </c>
      <c r="C2" s="7" t="s">
        <v>1</v>
      </c>
    </row>
    <row r="3" spans="1:3" ht="15" customHeight="1" x14ac:dyDescent="0.25">
      <c r="A3" s="42"/>
      <c r="B3" s="7" t="s">
        <v>2</v>
      </c>
      <c r="C3" s="7" t="s">
        <v>2</v>
      </c>
    </row>
    <row r="4" spans="1:3" x14ac:dyDescent="0.25">
      <c r="A4" s="8" t="s">
        <v>5</v>
      </c>
      <c r="C4" s="3"/>
    </row>
    <row r="5" spans="1:3" x14ac:dyDescent="0.25">
      <c r="A5" s="9"/>
      <c r="C5" s="10"/>
    </row>
    <row r="6" spans="1:3" x14ac:dyDescent="0.25">
      <c r="A6" s="11" t="s">
        <v>6</v>
      </c>
      <c r="B6" s="12">
        <f>14074673</f>
        <v>14074673</v>
      </c>
      <c r="C6" s="13">
        <f>50000+122900+4626564+6348982+2945710+771449</f>
        <v>14865605</v>
      </c>
    </row>
    <row r="7" spans="1:3" x14ac:dyDescent="0.25">
      <c r="A7" s="11" t="s">
        <v>7</v>
      </c>
      <c r="B7" s="12"/>
      <c r="C7" s="13"/>
    </row>
    <row r="8" spans="1:3" x14ac:dyDescent="0.25">
      <c r="A8" s="11" t="s">
        <v>8</v>
      </c>
      <c r="B8" s="12"/>
      <c r="C8" s="2"/>
    </row>
    <row r="9" spans="1:3" x14ac:dyDescent="0.25">
      <c r="A9" s="11" t="s">
        <v>9</v>
      </c>
      <c r="B9" s="12"/>
      <c r="C9" s="2"/>
    </row>
    <row r="10" spans="1:3" x14ac:dyDescent="0.25">
      <c r="A10" s="11" t="s">
        <v>10</v>
      </c>
      <c r="B10" s="12"/>
      <c r="C10" s="14"/>
    </row>
    <row r="11" spans="1:3" x14ac:dyDescent="0.25">
      <c r="A11" s="11" t="s">
        <v>11</v>
      </c>
      <c r="B11" s="12">
        <f>-291524-2382039-1894392-298416</f>
        <v>-4866371</v>
      </c>
      <c r="C11" s="14">
        <v>-2081711</v>
      </c>
    </row>
    <row r="12" spans="1:3" x14ac:dyDescent="0.25">
      <c r="A12" s="11" t="s">
        <v>12</v>
      </c>
      <c r="B12" s="12">
        <f>B13+B14</f>
        <v>-5503854</v>
      </c>
      <c r="C12" s="15">
        <f>C13+C14</f>
        <v>-5102564</v>
      </c>
    </row>
    <row r="13" spans="1:3" x14ac:dyDescent="0.25">
      <c r="A13" s="16" t="s">
        <v>13</v>
      </c>
      <c r="B13" s="17">
        <v>-4910000</v>
      </c>
      <c r="C13" s="14">
        <v>-4481364</v>
      </c>
    </row>
    <row r="14" spans="1:3" x14ac:dyDescent="0.25">
      <c r="A14" s="16" t="s">
        <v>14</v>
      </c>
      <c r="B14" s="17">
        <v>-593854</v>
      </c>
      <c r="C14" s="14">
        <v>-621200</v>
      </c>
    </row>
    <row r="15" spans="1:3" x14ac:dyDescent="0.25">
      <c r="A15" s="11" t="s">
        <v>15</v>
      </c>
      <c r="B15" s="12">
        <v>-739157</v>
      </c>
      <c r="C15" s="14">
        <v>-931085</v>
      </c>
    </row>
    <row r="16" spans="1:3" x14ac:dyDescent="0.25">
      <c r="A16" s="11" t="s">
        <v>16</v>
      </c>
      <c r="B16" s="12">
        <v>-7292599</v>
      </c>
      <c r="C16" s="14">
        <v>-6507197</v>
      </c>
    </row>
    <row r="17" spans="1:5" ht="15.75" thickBot="1" x14ac:dyDescent="0.3">
      <c r="A17" s="18" t="s">
        <v>17</v>
      </c>
      <c r="B17" s="19">
        <f>SUM(B6:B12,B15:B16)</f>
        <v>-4327308</v>
      </c>
      <c r="C17" s="20">
        <f>SUM(C6:C12,C15:C16)</f>
        <v>243048</v>
      </c>
    </row>
    <row r="18" spans="1:5" ht="15.75" thickTop="1" x14ac:dyDescent="0.25">
      <c r="A18" s="21"/>
      <c r="B18" s="22"/>
      <c r="C18" s="23"/>
    </row>
    <row r="19" spans="1:5" x14ac:dyDescent="0.25">
      <c r="A19" s="24" t="s">
        <v>18</v>
      </c>
      <c r="B19" s="25"/>
      <c r="C19" s="26"/>
    </row>
    <row r="20" spans="1:5" x14ac:dyDescent="0.25">
      <c r="A20" s="27" t="s">
        <v>19</v>
      </c>
      <c r="B20" s="28">
        <f>-306-382174</f>
        <v>-382480</v>
      </c>
      <c r="C20" s="26">
        <f>-35+1</f>
        <v>-34</v>
      </c>
    </row>
    <row r="21" spans="1:5" x14ac:dyDescent="0.25">
      <c r="A21" s="29" t="s">
        <v>20</v>
      </c>
      <c r="B21" s="30">
        <f>86287-24869</f>
        <v>61418</v>
      </c>
      <c r="C21" s="28">
        <v>5902</v>
      </c>
      <c r="E21" s="1"/>
    </row>
    <row r="22" spans="1:5" x14ac:dyDescent="0.25">
      <c r="A22" s="29" t="s">
        <v>21</v>
      </c>
      <c r="B22" s="30"/>
      <c r="C22" s="28">
        <f>-149534-67974</f>
        <v>-217508</v>
      </c>
      <c r="E22" s="1"/>
    </row>
    <row r="23" spans="1:5" ht="15.75" thickBot="1" x14ac:dyDescent="0.3">
      <c r="A23" s="31" t="s">
        <v>3</v>
      </c>
      <c r="B23" s="32">
        <f>SUM(B20:B22)</f>
        <v>-321062</v>
      </c>
      <c r="C23" s="32">
        <f>SUM(C20:C22)</f>
        <v>-211640</v>
      </c>
    </row>
    <row r="24" spans="1:5" ht="15.75" thickTop="1" x14ac:dyDescent="0.25">
      <c r="A24" s="33"/>
      <c r="B24" s="34"/>
      <c r="C24" s="34"/>
      <c r="E24" s="1"/>
    </row>
    <row r="25" spans="1:5" ht="15.75" thickBot="1" x14ac:dyDescent="0.3">
      <c r="A25" s="33" t="s">
        <v>22</v>
      </c>
      <c r="B25" s="35">
        <f>B17+B23</f>
        <v>-4648370</v>
      </c>
      <c r="C25" s="35">
        <f>C17+C23</f>
        <v>31408</v>
      </c>
    </row>
    <row r="26" spans="1:5" ht="15.75" thickTop="1" x14ac:dyDescent="0.25">
      <c r="A26" s="36" t="s">
        <v>23</v>
      </c>
      <c r="B26" s="37"/>
      <c r="C26" s="37">
        <v>15725</v>
      </c>
    </row>
    <row r="27" spans="1:5" ht="15.75" thickBot="1" x14ac:dyDescent="0.3">
      <c r="A27" s="33" t="s">
        <v>24</v>
      </c>
      <c r="B27" s="35">
        <f>B25-B26</f>
        <v>-4648370</v>
      </c>
      <c r="C27" s="35">
        <f>C25-C26</f>
        <v>15683</v>
      </c>
    </row>
    <row r="28" spans="1:5" ht="15.75" thickTop="1" x14ac:dyDescent="0.25">
      <c r="A28" s="3"/>
      <c r="B28" s="38"/>
      <c r="C28" s="38"/>
    </row>
    <row r="29" spans="1:5" x14ac:dyDescent="0.25">
      <c r="A29" s="3"/>
      <c r="B29" s="39"/>
      <c r="C29" s="3"/>
    </row>
    <row r="30" spans="1:5" x14ac:dyDescent="0.25">
      <c r="B30" s="1"/>
      <c r="C30" s="3"/>
    </row>
    <row r="31" spans="1:5" x14ac:dyDescent="0.25">
      <c r="B31" s="4"/>
    </row>
    <row r="32" spans="1:5" x14ac:dyDescent="0.25">
      <c r="B32" s="6"/>
    </row>
    <row r="33" spans="2:2" x14ac:dyDescent="0.25">
      <c r="B33" s="1"/>
    </row>
    <row r="36" spans="2:2" x14ac:dyDescent="0.25">
      <c r="B36" s="1"/>
    </row>
    <row r="37" spans="2:2" x14ac:dyDescent="0.25">
      <c r="B37" s="40"/>
    </row>
  </sheetData>
  <mergeCells count="1">
    <mergeCell ref="A2: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2021-07-29T10:17:21Z</dcterms:modified>
</cp:coreProperties>
</file>