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90" windowWidth="11055" windowHeight="6855" tabRatio="906"/>
  </bookViews>
  <sheets>
    <sheet name="FAQJA E PARE" sheetId="20" r:id="rId1"/>
    <sheet name="aktivpasiv" sheetId="6" r:id="rId2"/>
    <sheet name="Shenime Aktivpasiv" sheetId="7" r:id="rId3"/>
    <sheet name="pash" sheetId="8" r:id="rId4"/>
    <sheet name="Shenime P&amp;L" sheetId="9" r:id="rId5"/>
    <sheet name="cash flow" sheetId="14" r:id="rId6"/>
    <sheet name="kapitali 2" sheetId="16" r:id="rId7"/>
    <sheet name="AAM" sheetId="13" r:id="rId8"/>
    <sheet name="aktivitet per BM" sheetId="18" r:id="rId9"/>
    <sheet name="Inv.Mjeteve transp" sheetId="19" r:id="rId10"/>
  </sheets>
  <externalReferences>
    <externalReference r:id="rId11"/>
    <externalReference r:id="rId12"/>
    <externalReference r:id="rId13"/>
  </externalReferences>
  <definedNames>
    <definedName name="_xlnm._FilterDatabase" localSheetId="8" hidden="1">'aktivitet per BM'!$H$5:$J$42</definedName>
    <definedName name="_Key1" localSheetId="5" hidden="1">[1]PRODUKTE!#REF!</definedName>
    <definedName name="_Key1" localSheetId="0" hidden="1">[1]PRODUKTE!#REF!</definedName>
    <definedName name="_Key1" localSheetId="6" hidden="1">[1]PRODUKTE!#REF!</definedName>
    <definedName name="_Key1" hidden="1">[1]PRODUKTE!#REF!</definedName>
    <definedName name="_Key2" localSheetId="5" hidden="1">[1]PRODUKTE!#REF!</definedName>
    <definedName name="_Key2" localSheetId="0" hidden="1">[1]PRODUKTE!#REF!</definedName>
    <definedName name="_Key2" localSheetId="6" hidden="1">[1]PRODUKTE!#REF!</definedName>
    <definedName name="_Key2" hidden="1">[1]PRODUKTE!#REF!</definedName>
    <definedName name="_Order1" hidden="1">255</definedName>
    <definedName name="_Order2" hidden="1">255</definedName>
    <definedName name="IIII" localSheetId="5">#REF!</definedName>
    <definedName name="IIII">#REF!</definedName>
    <definedName name="kot" localSheetId="5">#REF!</definedName>
    <definedName name="_xlnm.Print_Area" localSheetId="1">aktivpasiv!$A$60:$Z$112</definedName>
    <definedName name="_xlnm.Print_Area" localSheetId="5">'cash flow'!$A$1:$G$80</definedName>
    <definedName name="_xlnm.Print_Area" localSheetId="0">'FAQJA E PARE'!$A$1:$A$31</definedName>
    <definedName name="_xlnm.Print_Area" localSheetId="3">pash!$A$1:$H$111</definedName>
    <definedName name="_xlnm.Print_Area" localSheetId="2">'Shenime Aktivpasiv'!$A$1:$K$102</definedName>
    <definedName name="_xlnm.Print_Area" localSheetId="4">'Shenime P&amp;L'!$A$1:$I$89</definedName>
    <definedName name="_xlnm.Print_Area">#REF!</definedName>
    <definedName name="PRINT_AREA_MI" localSheetId="5">#REF!</definedName>
    <definedName name="PRINT_AREA_MI">#REF!</definedName>
    <definedName name="xe110soc" localSheetId="1">#REF!</definedName>
    <definedName name="xe110soc" localSheetId="5">#REF!</definedName>
    <definedName name="xe110soc" localSheetId="0">#REF!</definedName>
    <definedName name="xe110soc" localSheetId="6">#REF!</definedName>
    <definedName name="xe110soc" localSheetId="3">#REF!</definedName>
    <definedName name="xe110soc" localSheetId="2">#REF!</definedName>
    <definedName name="xe110soc" localSheetId="4">#REF!</definedName>
    <definedName name="xe110soc">#REF!</definedName>
    <definedName name="xe180soc" localSheetId="1">#REF!</definedName>
    <definedName name="xe180soc" localSheetId="5">#REF!</definedName>
    <definedName name="xe180soc" localSheetId="0">#REF!</definedName>
    <definedName name="xe180soc" localSheetId="6">#REF!</definedName>
    <definedName name="xe180soc" localSheetId="3">#REF!</definedName>
    <definedName name="xe180soc" localSheetId="2">#REF!</definedName>
    <definedName name="xe180soc" localSheetId="4">#REF!</definedName>
    <definedName name="xe180soc">#REF!</definedName>
  </definedNames>
  <calcPr calcId="125725"/>
</workbook>
</file>

<file path=xl/calcChain.xml><?xml version="1.0" encoding="utf-8"?>
<calcChain xmlns="http://schemas.openxmlformats.org/spreadsheetml/2006/main">
  <c r="K43" i="16"/>
  <c r="K45"/>
  <c r="K35"/>
  <c r="K29"/>
  <c r="C3"/>
  <c r="K27" l="1"/>
  <c r="K31"/>
  <c r="K32"/>
  <c r="K33"/>
  <c r="K34"/>
  <c r="K36"/>
  <c r="K39"/>
  <c r="K40"/>
  <c r="K42"/>
  <c r="K44"/>
  <c r="K28"/>
  <c r="K30" s="1"/>
  <c r="K46" l="1"/>
  <c r="K38"/>
  <c r="E97" i="7" l="1"/>
  <c r="H6" i="19" l="1"/>
  <c r="C70" i="8" l="1"/>
  <c r="L50"/>
  <c r="M40"/>
  <c r="L40"/>
  <c r="M31"/>
  <c r="M30"/>
  <c r="L30"/>
  <c r="M22"/>
  <c r="L22"/>
  <c r="L12" s="1"/>
  <c r="L28" s="1"/>
  <c r="M12"/>
  <c r="M10"/>
  <c r="L10"/>
  <c r="L4" s="1"/>
  <c r="M4"/>
  <c r="E90" i="7"/>
  <c r="E77"/>
  <c r="E81" s="1"/>
  <c r="E68"/>
  <c r="E54"/>
  <c r="E43"/>
  <c r="E32"/>
  <c r="E33" s="1"/>
  <c r="E25"/>
  <c r="E26" s="1"/>
  <c r="E17"/>
  <c r="E6"/>
  <c r="E8" s="1"/>
  <c r="M28" i="8" l="1"/>
  <c r="M36" s="1"/>
  <c r="L36"/>
  <c r="AB28" i="6"/>
  <c r="AB36"/>
  <c r="L42" i="8" l="1"/>
  <c r="L43" s="1"/>
  <c r="K41" i="16" l="1"/>
</calcChain>
</file>

<file path=xl/sharedStrings.xml><?xml version="1.0" encoding="utf-8"?>
<sst xmlns="http://schemas.openxmlformats.org/spreadsheetml/2006/main" count="1210" uniqueCount="883">
  <si>
    <t>Pershkrimi</t>
  </si>
  <si>
    <t>Total</t>
  </si>
  <si>
    <t>NRG MULTIMEDIA</t>
  </si>
  <si>
    <t>Nr.
 Ref.</t>
  </si>
  <si>
    <t xml:space="preserve">             A K T I V I </t>
  </si>
  <si>
    <t>ASSETS</t>
  </si>
  <si>
    <t>Viti Ushtrimor</t>
  </si>
  <si>
    <t>Nr. 
Ref.</t>
  </si>
  <si>
    <t xml:space="preserve">             P A S I V I </t>
  </si>
  <si>
    <t>CAPITAL &amp; LIABILITIES</t>
  </si>
  <si>
    <t>Ndryshimi</t>
  </si>
  <si>
    <t>Dec 31,2007</t>
  </si>
  <si>
    <t>Jun 30,2008</t>
  </si>
  <si>
    <t>AKTIVE TE QENDRUESHME</t>
  </si>
  <si>
    <t>FIXED ASSETS</t>
  </si>
  <si>
    <t>A</t>
  </si>
  <si>
    <t xml:space="preserve">K A P I T A L E T  E  V E T A </t>
  </si>
  <si>
    <t>SHARE HOLDERS EQUITY</t>
  </si>
  <si>
    <t>B  I</t>
  </si>
  <si>
    <t>Te pa Trupezuara</t>
  </si>
  <si>
    <t>Intangible Asssets</t>
  </si>
  <si>
    <t xml:space="preserve">A I </t>
  </si>
  <si>
    <t>Kapit Themel, Rezervat, Fitime/Humbje</t>
  </si>
  <si>
    <t>Capital &amp; Reserves</t>
  </si>
  <si>
    <t>B   I a</t>
  </si>
  <si>
    <t>Shpenzime te nisjes dhe zgjerimit</t>
  </si>
  <si>
    <t xml:space="preserve">        Nga ky i derdhur </t>
  </si>
  <si>
    <t>Delivered</t>
  </si>
  <si>
    <t>B   I b</t>
  </si>
  <si>
    <t>Shpenzime te kerk. Te aplik. dhe zhvill.</t>
  </si>
  <si>
    <t xml:space="preserve">Expenditures of starting and expanding </t>
  </si>
  <si>
    <t>A I a</t>
  </si>
  <si>
    <t xml:space="preserve">Kapitali i nenshkruar </t>
  </si>
  <si>
    <t>Share Capital</t>
  </si>
  <si>
    <t>B   I c</t>
  </si>
  <si>
    <t>Te tjera te shfrytzimit</t>
  </si>
  <si>
    <t xml:space="preserve">Expenditures of applied research and development </t>
  </si>
  <si>
    <t>A I b</t>
  </si>
  <si>
    <t xml:space="preserve">Prime te lidhura me kapitalin </t>
  </si>
  <si>
    <t>Prime related to the capital</t>
  </si>
  <si>
    <t>B   I d</t>
  </si>
  <si>
    <t>Pagesa pjesore te derdhura</t>
  </si>
  <si>
    <t>Other expense of explotation</t>
  </si>
  <si>
    <t>A I c</t>
  </si>
  <si>
    <t>Diferenca nga rivleresimi</t>
  </si>
  <si>
    <t xml:space="preserve">Differences from the revaluation </t>
  </si>
  <si>
    <t>B   I e</t>
  </si>
  <si>
    <t>Amortizime</t>
  </si>
  <si>
    <t xml:space="preserve">Partial Payments </t>
  </si>
  <si>
    <t>A I d</t>
  </si>
  <si>
    <t>Rezervat</t>
  </si>
  <si>
    <t>Reserves</t>
  </si>
  <si>
    <t>B   I h</t>
  </si>
  <si>
    <t>Provizione per zhvlersime</t>
  </si>
  <si>
    <t xml:space="preserve">Depreciation </t>
  </si>
  <si>
    <t xml:space="preserve">   Rezervat   ligjore </t>
  </si>
  <si>
    <t xml:space="preserve">       Legal  reserves</t>
  </si>
  <si>
    <t xml:space="preserve">   Rezervat    statutore </t>
  </si>
  <si>
    <t xml:space="preserve">       Statutory  reserves</t>
  </si>
  <si>
    <t>B  II</t>
  </si>
  <si>
    <t>Te Trupezuara</t>
  </si>
  <si>
    <t>Tangible Assets</t>
  </si>
  <si>
    <t xml:space="preserve">   Rezerva    te tjera </t>
  </si>
  <si>
    <t xml:space="preserve">       Other reserves</t>
  </si>
  <si>
    <t xml:space="preserve">B  II a </t>
  </si>
  <si>
    <t>Toka, terrene,ndertime e instal. Te pergj.</t>
  </si>
  <si>
    <t>Land, constructions and general istallations</t>
  </si>
  <si>
    <t xml:space="preserve">A I e </t>
  </si>
  <si>
    <t>Fitimi ose  humbje te mbartura (Humbjet)</t>
  </si>
  <si>
    <t>Retained earnings</t>
  </si>
  <si>
    <t xml:space="preserve">B  II b </t>
  </si>
  <si>
    <t>Istalime tek.makineri,paisje,vegla pune</t>
  </si>
  <si>
    <t>Technical installation, machinery, equipment &amp; tools</t>
  </si>
  <si>
    <t xml:space="preserve">A I h </t>
  </si>
  <si>
    <t>Fiitime ose humbje te ushtrimit (Humbje)</t>
  </si>
  <si>
    <t>Profits &amp; losses of the current year</t>
  </si>
  <si>
    <t xml:space="preserve">B  II c </t>
  </si>
  <si>
    <t>A  II</t>
  </si>
  <si>
    <t xml:space="preserve">Fonde te Tjera Te Vetat </t>
  </si>
  <si>
    <t>OTHER OWN FUNDS</t>
  </si>
  <si>
    <t xml:space="preserve">B  II d </t>
  </si>
  <si>
    <t>Ne proces dhe pagesa pjesore</t>
  </si>
  <si>
    <t>Tangible in proces and prepayments</t>
  </si>
  <si>
    <t>A  II a</t>
  </si>
  <si>
    <t>Fondi (Rezerva) i zhvillimit</t>
  </si>
  <si>
    <t>Funds of development</t>
  </si>
  <si>
    <t xml:space="preserve">B  II e </t>
  </si>
  <si>
    <t>A  II b</t>
  </si>
  <si>
    <t>Fondi i shperblimit suplementar te punonjesve</t>
  </si>
  <si>
    <t>The fund of reserve for personnel rewarding</t>
  </si>
  <si>
    <t xml:space="preserve">B  II h </t>
  </si>
  <si>
    <t>Provizione per  zhvleresim</t>
  </si>
  <si>
    <t>Provisions for Depreciation (-)</t>
  </si>
  <si>
    <t xml:space="preserve">A  II c </t>
  </si>
  <si>
    <t>Fondi i ndihmave te menjehershme</t>
  </si>
  <si>
    <t>The fund of immediate aid</t>
  </si>
  <si>
    <t>B III</t>
  </si>
  <si>
    <t>Financiare</t>
  </si>
  <si>
    <t>FINANCIAL FIXED ASSETS</t>
  </si>
  <si>
    <t>A  II d</t>
  </si>
  <si>
    <t xml:space="preserve">Fonde te tjera    </t>
  </si>
  <si>
    <t>Other funds</t>
  </si>
  <si>
    <t>B III a</t>
  </si>
  <si>
    <t>Pjesemarrje dhe tituj financiare te tjere</t>
  </si>
  <si>
    <t>Titles of partecipation and other financial titles</t>
  </si>
  <si>
    <t>A  III</t>
  </si>
  <si>
    <t>Subvencione per investime</t>
  </si>
  <si>
    <t xml:space="preserve">SUBSIDIES FOR INVESTMENTS </t>
  </si>
  <si>
    <t>B III b</t>
  </si>
  <si>
    <t>Kerkesa  debitore te lidhura me pjesemarr</t>
  </si>
  <si>
    <t>Debits requirements related to financial participation</t>
  </si>
  <si>
    <t>A I V</t>
  </si>
  <si>
    <t>Provizione per rreziqe dhe shpenzime</t>
  </si>
  <si>
    <t>Provisions</t>
  </si>
  <si>
    <t>B III c</t>
  </si>
  <si>
    <t>Kredi    te   dhena</t>
  </si>
  <si>
    <t xml:space="preserve">Credits </t>
  </si>
  <si>
    <t>A IV a</t>
  </si>
  <si>
    <t xml:space="preserve">Provizione per rreziqe     </t>
  </si>
  <si>
    <t>Expected sums for risks</t>
  </si>
  <si>
    <t>B III d</t>
  </si>
  <si>
    <t>Provizione  per  zhvleresim</t>
  </si>
  <si>
    <t>A IV b</t>
  </si>
  <si>
    <t xml:space="preserve">Provizione per shpenzime </t>
  </si>
  <si>
    <t xml:space="preserve">Expected sums for expenditures </t>
  </si>
  <si>
    <t>C</t>
  </si>
  <si>
    <t>A K T I V E   Q A R K U LL U E S E</t>
  </si>
  <si>
    <t>CURRENT ASSETS</t>
  </si>
  <si>
    <t>B</t>
  </si>
  <si>
    <t xml:space="preserve">      D E T Y R I M E </t>
  </si>
  <si>
    <t>LIABILITIES</t>
  </si>
  <si>
    <t>C  I</t>
  </si>
  <si>
    <t>Gjendje Inventari dhe ne Proces</t>
  </si>
  <si>
    <t>Inventories</t>
  </si>
  <si>
    <t xml:space="preserve">B I </t>
  </si>
  <si>
    <t xml:space="preserve">Det. te Kerk. pas me Shume se 1 Vit </t>
  </si>
  <si>
    <t xml:space="preserve">Long Terme Liabilities </t>
  </si>
  <si>
    <t>C   I a</t>
  </si>
  <si>
    <t>Materiale te para dhe materiale te tjera</t>
  </si>
  <si>
    <t xml:space="preserve">Raw materials and other materials </t>
  </si>
  <si>
    <t>B I a</t>
  </si>
  <si>
    <t>Huara nga bankat dhe institutete kreditit</t>
  </si>
  <si>
    <t>Loans from banks &amp; other credits Institutes</t>
  </si>
  <si>
    <t>C   I b</t>
  </si>
  <si>
    <t>Prodhime ,punime ,sherbime ne proces</t>
  </si>
  <si>
    <t>Products, works, and services in process</t>
  </si>
  <si>
    <t>B I b</t>
  </si>
  <si>
    <t xml:space="preserve">Huara te tjera </t>
  </si>
  <si>
    <t>Other loans</t>
  </si>
  <si>
    <t>C   I c</t>
  </si>
  <si>
    <t>Produkte dhe mallra</t>
  </si>
  <si>
    <t>Products and goods</t>
  </si>
  <si>
    <t>B I c</t>
  </si>
  <si>
    <t xml:space="preserve">Shuma te arketuara per porosi </t>
  </si>
  <si>
    <t>Amount cashed for orders</t>
  </si>
  <si>
    <t>C   I d</t>
  </si>
  <si>
    <t>Te tjera gjendje inventari</t>
  </si>
  <si>
    <t>Other inventory</t>
  </si>
  <si>
    <t xml:space="preserve">B I d </t>
  </si>
  <si>
    <t xml:space="preserve">Furnitore per blerje e sherbime </t>
  </si>
  <si>
    <t>Suppliers for purchases &amp; sales</t>
  </si>
  <si>
    <t>C   I e</t>
  </si>
  <si>
    <t>Provizione per zhvleresime</t>
  </si>
  <si>
    <t xml:space="preserve">B I e </t>
  </si>
  <si>
    <t xml:space="preserve">Shteti </t>
  </si>
  <si>
    <t>State</t>
  </si>
  <si>
    <t>C II</t>
  </si>
  <si>
    <t>Kerkesa per Arketim mbi Debitoret</t>
  </si>
  <si>
    <t>Receivables</t>
  </si>
  <si>
    <t xml:space="preserve">B I h </t>
  </si>
  <si>
    <t xml:space="preserve">Ortake </t>
  </si>
  <si>
    <t>Partners</t>
  </si>
  <si>
    <t>Nga keto me afat pas me shume se 1 vit</t>
  </si>
  <si>
    <t>More than one year</t>
  </si>
  <si>
    <t>B I f</t>
  </si>
  <si>
    <t xml:space="preserve">Te tjera   detyrime </t>
  </si>
  <si>
    <t>Other liabilities</t>
  </si>
  <si>
    <t>C  II a</t>
  </si>
  <si>
    <t>Kliente per shitje, sherbime</t>
  </si>
  <si>
    <t>Clients for sale and services</t>
  </si>
  <si>
    <t>B II</t>
  </si>
  <si>
    <t xml:space="preserve">Detyrime te Kerkushme deri nje Vit </t>
  </si>
  <si>
    <t>Short terme Liabilities</t>
  </si>
  <si>
    <t>C  II b</t>
  </si>
  <si>
    <t>Ortake   kapital   i pa derdhur</t>
  </si>
  <si>
    <t xml:space="preserve">Partners undelivered capital </t>
  </si>
  <si>
    <t>B II a</t>
  </si>
  <si>
    <t xml:space="preserve">Huara nga bankat dhe institutet e kreditit </t>
  </si>
  <si>
    <t>C  II c</t>
  </si>
  <si>
    <t>Personeli  dhe persona</t>
  </si>
  <si>
    <t>Personel and related persons</t>
  </si>
  <si>
    <t>B II b</t>
  </si>
  <si>
    <t>C  II d</t>
  </si>
  <si>
    <t>Te tjera  kerkesa</t>
  </si>
  <si>
    <t>Other demands</t>
  </si>
  <si>
    <t>B II c</t>
  </si>
  <si>
    <t>C  II e</t>
  </si>
  <si>
    <t>Provizione  per zhvleresime</t>
  </si>
  <si>
    <t>B II d</t>
  </si>
  <si>
    <t>C III</t>
  </si>
  <si>
    <t xml:space="preserve">Letra me Vlere te Vendosjes  </t>
  </si>
  <si>
    <t>ESTABLISHING TEMPORARY BONDS</t>
  </si>
  <si>
    <t xml:space="preserve">B II e </t>
  </si>
  <si>
    <t xml:space="preserve">Personeli </t>
  </si>
  <si>
    <t>Personnel</t>
  </si>
  <si>
    <t>C III a</t>
  </si>
  <si>
    <t>Aksione,Obligacione,bono thesari e te ngjashme</t>
  </si>
  <si>
    <t>Shares, liabilities, bonds &amp; other similar</t>
  </si>
  <si>
    <t>B II h</t>
  </si>
  <si>
    <t xml:space="preserve">Sigurime shoqerore dhe te ngjashme </t>
  </si>
  <si>
    <t>Social Insurance and similar</t>
  </si>
  <si>
    <t>C III b</t>
  </si>
  <si>
    <t xml:space="preserve">B II f </t>
  </si>
  <si>
    <t xml:space="preserve">Shteti -tatime dhe taksa </t>
  </si>
  <si>
    <t>State Taxes &amp; Taxation</t>
  </si>
  <si>
    <t xml:space="preserve">C IV </t>
  </si>
  <si>
    <t>Likujditete dhe Vlera Arke te Tjera</t>
  </si>
  <si>
    <t xml:space="preserve">Cash  </t>
  </si>
  <si>
    <t>B II g</t>
  </si>
  <si>
    <t xml:space="preserve">Ortake                                     </t>
  </si>
  <si>
    <t>C IV a</t>
  </si>
  <si>
    <t xml:space="preserve">Depozita ne banke dhe ne llog.te tjera </t>
  </si>
  <si>
    <t>Bank deposits &amp; other accounts</t>
  </si>
  <si>
    <t>B II i</t>
  </si>
  <si>
    <t xml:space="preserve">Te tjera  detyrime                     </t>
  </si>
  <si>
    <t>C IV b</t>
  </si>
  <si>
    <t>Para ne dore  (arke)</t>
  </si>
  <si>
    <t>Cash in hand</t>
  </si>
  <si>
    <t>Te Ardhura te Marra/te Rregjistruara Avance</t>
  </si>
  <si>
    <t>Incomes Received in Advance</t>
  </si>
  <si>
    <t>C IV c</t>
  </si>
  <si>
    <t xml:space="preserve">Vlera arke te tjera </t>
  </si>
  <si>
    <t>Other cash value</t>
  </si>
  <si>
    <t xml:space="preserve">C V </t>
  </si>
  <si>
    <t>Shpenz. te Paguara ose Regj.Avance</t>
  </si>
  <si>
    <t>EXPENDITURE REGISTERED IN ADVANCE</t>
  </si>
  <si>
    <t xml:space="preserve">Nga  keto  : Mbi nje vit </t>
  </si>
  <si>
    <t>D</t>
  </si>
  <si>
    <t xml:space="preserve">LLOGARI TE TJERA </t>
  </si>
  <si>
    <t>OTHER ACCOUNTS</t>
  </si>
  <si>
    <t xml:space="preserve">OTHER ACCOUNTS </t>
  </si>
  <si>
    <t>D  a</t>
  </si>
  <si>
    <t>Shpenzime  (kosto) per tu shperndare</t>
  </si>
  <si>
    <t>Expenses (costs) to be delivered</t>
  </si>
  <si>
    <t>C a</t>
  </si>
  <si>
    <t>DIFERENCA  konvertimi   pasive</t>
  </si>
  <si>
    <t xml:space="preserve">Differences from the conversion of liabilities </t>
  </si>
  <si>
    <t>D  b</t>
  </si>
  <si>
    <t>Diferenca  Konvertimi   Aktive</t>
  </si>
  <si>
    <t>Differences from the conversion of assets Others</t>
  </si>
  <si>
    <t xml:space="preserve">       TOTALI I   AKTIVIT</t>
  </si>
  <si>
    <t>TOTAL ASSETS</t>
  </si>
  <si>
    <t xml:space="preserve">T O T A L I  I  P A S I V I T </t>
  </si>
  <si>
    <t>TOTAL  LIABILITIES &amp; SHARE HOLDER's EQUITY</t>
  </si>
  <si>
    <t>NIPT K32327001I</t>
  </si>
  <si>
    <t>Kodi</t>
  </si>
  <si>
    <t xml:space="preserve">             A K T I V E T</t>
  </si>
  <si>
    <t>PASIVET DHE KAPITALI</t>
  </si>
  <si>
    <t>Andi</t>
  </si>
  <si>
    <t>Dec 31,2010</t>
  </si>
  <si>
    <t>Dec 31,2009</t>
  </si>
  <si>
    <t>I</t>
  </si>
  <si>
    <t>Aktive Afatshkurtra</t>
  </si>
  <si>
    <t>Assets</t>
  </si>
  <si>
    <t>F</t>
  </si>
  <si>
    <t xml:space="preserve">Pasivet Afatshkurta </t>
  </si>
  <si>
    <t>A/1</t>
  </si>
  <si>
    <t>Cash and cash equivalents</t>
  </si>
  <si>
    <t>Vlera e drejtë (SKK 3)</t>
  </si>
  <si>
    <t>F/1</t>
  </si>
  <si>
    <t>Derivatet</t>
  </si>
  <si>
    <t>Derivatives</t>
  </si>
  <si>
    <t>Vlera e drejtë</t>
  </si>
  <si>
    <t>A/2</t>
  </si>
  <si>
    <t>Derivate dhe Aktive Financiare te mbajtur per tregtim</t>
  </si>
  <si>
    <t>Derivatives and financial assets classified as held for sale</t>
  </si>
  <si>
    <t>Derivativët me vlerë të drejtë. Aktive të
mbajtura për tregtim me vlerë të drejtë ose
me koston e amortizuar, në varësi
të politikës kontabël të zgjedhur nga njësia
ekonomike raportuese</t>
  </si>
  <si>
    <t>F/2</t>
  </si>
  <si>
    <t>Huamarrjet</t>
  </si>
  <si>
    <t>Current loans and borrowings</t>
  </si>
  <si>
    <t>a)</t>
  </si>
  <si>
    <t>A/a</t>
  </si>
  <si>
    <t xml:space="preserve"> Derivatet</t>
  </si>
  <si>
    <t xml:space="preserve">Derivatives </t>
  </si>
  <si>
    <t>F/a</t>
  </si>
  <si>
    <t>Current portion of long-term borrowings</t>
  </si>
  <si>
    <t>Kostoja e amortizuar</t>
  </si>
  <si>
    <t>b)</t>
  </si>
  <si>
    <t>A/b</t>
  </si>
  <si>
    <t xml:space="preserve"> Aktivet e mbajtur per tregtim</t>
  </si>
  <si>
    <t>Assets classified as held for sale</t>
  </si>
  <si>
    <t>F/b</t>
  </si>
  <si>
    <t>Kthimet/Ripagimet e huave afatgjata</t>
  </si>
  <si>
    <t>Convertibles shares</t>
  </si>
  <si>
    <t xml:space="preserve">Kostoja e amortizuar; për detyrime të qirasë financiare të përdoret
SKK 7 </t>
  </si>
  <si>
    <t>Totali</t>
  </si>
  <si>
    <t>c)</t>
  </si>
  <si>
    <t>F/c</t>
  </si>
  <si>
    <t>Bono te konvertueshme</t>
  </si>
  <si>
    <t>Trade and other payables</t>
  </si>
  <si>
    <t xml:space="preserve">Kostoja e amortizuar, nëse nevojitet, duke e hequr komponentin e
kapitalit nga detyrimi  </t>
  </si>
  <si>
    <t>A/3</t>
  </si>
  <si>
    <t>Aktive te tjera Financiare afatshkurter</t>
  </si>
  <si>
    <t>Other non-current assets</t>
  </si>
  <si>
    <t>Kostoja e amortizuar (në përgjithësi është e
barabartë me vlerën nominale të kërkesës
për arkëtim minus zhvlerësimin, nëse ka) (SKK 3)</t>
  </si>
  <si>
    <t>G</t>
  </si>
  <si>
    <t>A/3/a</t>
  </si>
  <si>
    <t xml:space="preserve"> Llogari kerkesa te arketueshme</t>
  </si>
  <si>
    <t>Trade receivables</t>
  </si>
  <si>
    <t>G/3</t>
  </si>
  <si>
    <t>Huate dhe parapagimet</t>
  </si>
  <si>
    <t>A/3/b</t>
  </si>
  <si>
    <t xml:space="preserve"> Llogari kerkesa te tjera te arketueshme TVSH E ZBRITSHME</t>
  </si>
  <si>
    <t>Other receivables</t>
  </si>
  <si>
    <t>G/a</t>
  </si>
  <si>
    <t>Te pagueshme ndaj furnitoreve</t>
  </si>
  <si>
    <t>Trade payables</t>
  </si>
  <si>
    <t>A/3/c</t>
  </si>
  <si>
    <t xml:space="preserve"> Instrumente te tjera borxhi</t>
  </si>
  <si>
    <t>G/b</t>
  </si>
  <si>
    <t>Te pagueshme ndaj punonjesve</t>
  </si>
  <si>
    <t>Payables toward employees</t>
  </si>
  <si>
    <t>d)</t>
  </si>
  <si>
    <t>A/3/d</t>
  </si>
  <si>
    <t xml:space="preserve"> Investime te tjera financiare</t>
  </si>
  <si>
    <t>Other investments</t>
  </si>
  <si>
    <t>g/c</t>
  </si>
  <si>
    <t>Detyrimet tatimore</t>
  </si>
  <si>
    <t>Current tax payables</t>
  </si>
  <si>
    <t>ç)</t>
  </si>
  <si>
    <t>G/ç</t>
  </si>
  <si>
    <t>Hua te tjera</t>
  </si>
  <si>
    <t>Other borrowings</t>
  </si>
  <si>
    <t>Inventari</t>
  </si>
  <si>
    <t>Me shumën më të ulët, mes kostos dhe
vlerës neto të realizueshme. Kostoja mund të llogaritet për çdo zë më vete, ose duke përdorur
metodën FIFO, ose metodën e mesatares
së ponderuar</t>
  </si>
  <si>
    <t>G/d</t>
  </si>
  <si>
    <t>Parapagimet e arketueshme</t>
  </si>
  <si>
    <t>Prepayments</t>
  </si>
  <si>
    <t>B/a</t>
  </si>
  <si>
    <t xml:space="preserve"> Lendet e para</t>
  </si>
  <si>
    <t xml:space="preserve">Raw materials </t>
  </si>
  <si>
    <t>H</t>
  </si>
  <si>
    <t>B/b</t>
  </si>
  <si>
    <t xml:space="preserve"> Prodhimi ne proces</t>
  </si>
  <si>
    <t>Work in progress</t>
  </si>
  <si>
    <t>H/4</t>
  </si>
  <si>
    <t>Grantet dhe te ardhura te shtyra</t>
  </si>
  <si>
    <t>Grants and deferred income</t>
  </si>
  <si>
    <t xml:space="preserve">Grandet për shpenzimet kontabilizohen sipas  parimit të përputhshmërisë të të ardhurave dhe shpenzimeve SKK 10 </t>
  </si>
  <si>
    <t>B/c</t>
  </si>
  <si>
    <t xml:space="preserve"> Produkte te gatshme</t>
  </si>
  <si>
    <t>Own production</t>
  </si>
  <si>
    <t>H/5</t>
  </si>
  <si>
    <t>Provizionet afatshkurtra</t>
  </si>
  <si>
    <t>Current provisions</t>
  </si>
  <si>
    <t xml:space="preserve">Vlerësimi i shumës së mundshme të nevojshme për shlyerjen 
e detyrimit bëhet nga drejtuesit e njësisë </t>
  </si>
  <si>
    <t>B/d</t>
  </si>
  <si>
    <t xml:space="preserve"> Mallra per rishitje</t>
  </si>
  <si>
    <t>Goods</t>
  </si>
  <si>
    <t>e)</t>
  </si>
  <si>
    <t>B/e</t>
  </si>
  <si>
    <t xml:space="preserve"> Parapagesat per furnizime</t>
  </si>
  <si>
    <t>Prepayments for supplies</t>
  </si>
  <si>
    <t>Pasive Totale Afatshkurtra</t>
  </si>
  <si>
    <t>Total current liabilities</t>
  </si>
  <si>
    <t>B/5</t>
  </si>
  <si>
    <t>Aktive Biologjike afatshkurter</t>
  </si>
  <si>
    <t>Biological assets xxxxx</t>
  </si>
  <si>
    <t>II</t>
  </si>
  <si>
    <t>J</t>
  </si>
  <si>
    <t>Pasivet Afatgjata</t>
  </si>
  <si>
    <t>B/6</t>
  </si>
  <si>
    <t>Aktive Afatshkurtra te mbajtur per shitje</t>
  </si>
  <si>
    <t>Më e ulëta midis vlerës kontabël të mbartur dhe vlerës së drejtë minus kostot e shitjes.</t>
  </si>
  <si>
    <t>B/7</t>
  </si>
  <si>
    <t>Parapagime dhe shpenzime te shtyra</t>
  </si>
  <si>
    <t>Prepayments and deferred expenses</t>
  </si>
  <si>
    <t>Kosto minus zhvlerësimin, nëse ka</t>
  </si>
  <si>
    <t>J/1</t>
  </si>
  <si>
    <t>Huate afatgjata</t>
  </si>
  <si>
    <t>Non-current loans and borrowings</t>
  </si>
  <si>
    <t>Total i Aktiveve Afatshkurtra</t>
  </si>
  <si>
    <t>J/a</t>
  </si>
  <si>
    <t>Hua, bono dhe detyrime nga qeraja financiare</t>
  </si>
  <si>
    <t xml:space="preserve">Loans, securities and financial leasing </t>
  </si>
  <si>
    <t>J/b</t>
  </si>
  <si>
    <t>Bonot e konvertueshme</t>
  </si>
  <si>
    <t xml:space="preserve">Kosto e amortizuar, duke hequr komponentin e kapitalit
nga pasivi </t>
  </si>
  <si>
    <t>Aktive Afatgjata</t>
  </si>
  <si>
    <t>Long Term Aktive</t>
  </si>
  <si>
    <t>C/1</t>
  </si>
  <si>
    <t>Investime financiare afatgjata</t>
  </si>
  <si>
    <t>Non-current financial investments</t>
  </si>
  <si>
    <t>Kostoja e blerjes në pasqyrat financiare të
pakonsoliduara minus zhvlerësimin, nëse ka</t>
  </si>
  <si>
    <t>J/2</t>
  </si>
  <si>
    <t>Huamarrje te tjera afatgjata</t>
  </si>
  <si>
    <t>Other non-current borrowings</t>
  </si>
  <si>
    <t>C/1/a</t>
  </si>
  <si>
    <t>Aksione dhe pjesemarrje te tjera ne njesi te kontrolluara</t>
  </si>
  <si>
    <t>Shares and participation in controlled entities</t>
  </si>
  <si>
    <t>J/3</t>
  </si>
  <si>
    <t>Provizionet afatgjata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</si>
  <si>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për pension bëhet nga një aktuar ose një specialist</t>
  </si>
  <si>
    <t>C/1/b</t>
  </si>
  <si>
    <t>Aksione dhe investime te tjera ne pjesemarrje</t>
  </si>
  <si>
    <t xml:space="preserve">Other shares and participations </t>
  </si>
  <si>
    <t xml:space="preserve">Metoda e kapitalit në pasqyrat financiare të konsoliduara; kostoja
e blerjes në pasqyrat financiare të pakonsoliduara minus
zhvlerësimin, nëse ka </t>
  </si>
  <si>
    <t>J/4</t>
  </si>
  <si>
    <t>Grandet dhe te ardhura te shtyra</t>
  </si>
  <si>
    <t>Grandet për aktivet kontabilizohen në përputhje me metodën
bruto, të përshkruar në SKK 10</t>
  </si>
  <si>
    <t>C/1/c</t>
  </si>
  <si>
    <t>Aksione dhe letra te tjera me vlere</t>
  </si>
  <si>
    <t>Other shares and securities</t>
  </si>
  <si>
    <t xml:space="preserve">Letrat me vlerë njihen me koston e amortizuar dhe pjesëmarrje të tjera - me kosto minus zhvlerësimin </t>
  </si>
  <si>
    <t>Pasive Totale Afatgjata</t>
  </si>
  <si>
    <t>Total non-current liabilities</t>
  </si>
  <si>
    <t>C/1/ç</t>
  </si>
  <si>
    <t>Llogari kerkese te arketueshme</t>
  </si>
  <si>
    <t>Non-current receivables</t>
  </si>
  <si>
    <t xml:space="preserve">Kosto e amortizuar minus zhvlerësimi, nëse ka </t>
  </si>
  <si>
    <t>Totali i pasiveve</t>
  </si>
  <si>
    <t>Total liabilities</t>
  </si>
  <si>
    <t>Aktive Afatgjata Materiale</t>
  </si>
  <si>
    <t>Property, plant and equipment</t>
  </si>
  <si>
    <t>D/a</t>
  </si>
  <si>
    <t>Toka</t>
  </si>
  <si>
    <t>Land</t>
  </si>
  <si>
    <t>Kosto ose shuma e rivlerësuar minus amortizimin e
akumuluar dhe zhvlerësimin, nëse ka</t>
  </si>
  <si>
    <t>III</t>
  </si>
  <si>
    <t>K</t>
  </si>
  <si>
    <t>Kapitali</t>
  </si>
  <si>
    <t>D/b</t>
  </si>
  <si>
    <t>Ndertesa (neto)</t>
  </si>
  <si>
    <t>Buildings (net)</t>
  </si>
  <si>
    <t>D/c</t>
  </si>
  <si>
    <t>Makineri dhe pajisje (neto)</t>
  </si>
  <si>
    <t>Plant and equipment</t>
  </si>
  <si>
    <t>K/1</t>
  </si>
  <si>
    <t>Minority interest</t>
  </si>
  <si>
    <t>Sipas metodës kontabël të përshkruar në SKK 9</t>
  </si>
  <si>
    <t>D/ç</t>
  </si>
  <si>
    <t>Akitive te tjera afatgjata materiele (neto)</t>
  </si>
  <si>
    <t>Other fixed assets</t>
  </si>
  <si>
    <t>K/2</t>
  </si>
  <si>
    <t>Kapitali i aksionereve te shoqerise meme</t>
  </si>
  <si>
    <t>Equity holders of the Company</t>
  </si>
  <si>
    <t>K/3</t>
  </si>
  <si>
    <t>Kapitali i aksionar</t>
  </si>
  <si>
    <t>Share capital</t>
  </si>
  <si>
    <t>E/3</t>
  </si>
  <si>
    <t>Aktive Biologjike Afatgjate</t>
  </si>
  <si>
    <t>Kostoja minus amortizimin e akumuluar dhe
zhvlerësimin, siç përshkruhet në SKK 4</t>
  </si>
  <si>
    <t>K/4</t>
  </si>
  <si>
    <t>Primi i aksionit</t>
  </si>
  <si>
    <t>Share premium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</si>
  <si>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blerjen para afatit të aksioneve të riblerëshme –
diferenca mes kostos dhe vlerës nominale. Në rastin e kombinimit</t>
  </si>
  <si>
    <t>E/4</t>
  </si>
  <si>
    <t>Aktive Afatgjata Jomateriale</t>
  </si>
  <si>
    <t>K/5</t>
  </si>
  <si>
    <t>Njesite ose aksionet e thesarit</t>
  </si>
  <si>
    <t>xxxxxxxxxxx</t>
  </si>
  <si>
    <t>Vlera e drejtë e shumës së paguar për aksionet e riblera</t>
  </si>
  <si>
    <t>E/a</t>
  </si>
  <si>
    <t>Emri i mire</t>
  </si>
  <si>
    <t>Good name</t>
  </si>
  <si>
    <t>Kostoja e emrit të mirë dhe aktiveve të tjera afatgjata jomateriale
minus amortizimin e akumuluar dhe zhvlerësimin, nëse ka</t>
  </si>
  <si>
    <t>K/6</t>
  </si>
  <si>
    <t>Rezerva RIVLERESIMI</t>
  </si>
  <si>
    <t>Statutory reserves</t>
  </si>
  <si>
    <t>E/b</t>
  </si>
  <si>
    <t>Shpenzimet e zhvillimit</t>
  </si>
  <si>
    <t>K/7</t>
  </si>
  <si>
    <t>Rezerva ligjore</t>
  </si>
  <si>
    <t>Legal reserves</t>
  </si>
  <si>
    <t>E/c</t>
  </si>
  <si>
    <t>Aktive te tjera afatgjata jomateriele</t>
  </si>
  <si>
    <t>K/8</t>
  </si>
  <si>
    <t>Rezerva te tjera</t>
  </si>
  <si>
    <t>Other reserves</t>
  </si>
  <si>
    <t>K/9</t>
  </si>
  <si>
    <t>Fitimi i pashperndare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</si>
  <si>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</si>
  <si>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E/5</t>
  </si>
  <si>
    <t>Kapitali aksionar i papaguar</t>
  </si>
  <si>
    <t>K/10</t>
  </si>
  <si>
    <t>Fitimi (humbje) e vitit financiar</t>
  </si>
  <si>
    <t>Current year profit/loss</t>
  </si>
  <si>
    <t>E barabartë me fitimin/humbjen e raportuar në pasqyrën
e të ardhurave dhe shpenzimeve</t>
  </si>
  <si>
    <t>E/6</t>
  </si>
  <si>
    <t>Aktive te tjera afatgjata (ne proces)</t>
  </si>
  <si>
    <t>Totali i Kapitalit</t>
  </si>
  <si>
    <t>Totali i Aktiveve Afatgjata</t>
  </si>
  <si>
    <t>TOTALI AKTIVEVE</t>
  </si>
  <si>
    <t>Total Asset</t>
  </si>
  <si>
    <t>TOTALI I PASIVEVE DHE KAPITALIT</t>
  </si>
  <si>
    <t xml:space="preserve">Mjete Monetare </t>
  </si>
  <si>
    <t>ALL ‘000</t>
  </si>
  <si>
    <t>LEK</t>
  </si>
  <si>
    <t>Deposita ne banke e llogari te tjera</t>
  </si>
  <si>
    <t>Vlera ne Arke</t>
  </si>
  <si>
    <t>Llogari Kerkesa te Arketueshme</t>
  </si>
  <si>
    <t>Kliente per fatuara te leshuara</t>
  </si>
  <si>
    <t>Llogari Kerkesa te Tjera te Arketueshme</t>
  </si>
  <si>
    <t>Shteti Tatime dhe Taksa</t>
  </si>
  <si>
    <t>Shteti Tatim Taksa</t>
  </si>
  <si>
    <t>TVSh e Zbritshme</t>
  </si>
  <si>
    <t>Instrumenta borxhi te tjera</t>
  </si>
  <si>
    <t>ORTAKE</t>
  </si>
  <si>
    <t>Parapagime dhe Shpenzime te shtyra</t>
  </si>
  <si>
    <t>Te Pagueshme ndaj Furnitoreve</t>
  </si>
  <si>
    <t>Te Pagueshme ndaj punonjesve</t>
  </si>
  <si>
    <t>Detyrime Tatimore</t>
  </si>
  <si>
    <t>Tatim Fitimi</t>
  </si>
  <si>
    <t>Sigurimet Shoqerore</t>
  </si>
  <si>
    <t>Tatim ne burim</t>
  </si>
  <si>
    <t>Tatim mbi te Ardhurat Personale te Punonjesve</t>
  </si>
  <si>
    <t>……………..</t>
  </si>
  <si>
    <t>Huamarrje afatgjata</t>
  </si>
  <si>
    <t>Raiffeisen leasing - kredi makine</t>
  </si>
  <si>
    <t>ADMINISTRATORI</t>
  </si>
  <si>
    <t>ANDI ISLAMI</t>
  </si>
  <si>
    <t>SHPENZIME</t>
  </si>
  <si>
    <t>Nr. Ref.</t>
  </si>
  <si>
    <t>PAKESIMI I GJENDJ.PRODH.TE VET</t>
  </si>
  <si>
    <t>ACTIVITY  REVENUES</t>
  </si>
  <si>
    <t>SHPENZ. TE SHFRYT.TE TJERA RJEDH.</t>
  </si>
  <si>
    <t>Materiale te para dhe mat. Te tjera</t>
  </si>
  <si>
    <t xml:space="preserve">Sales of products </t>
  </si>
  <si>
    <t xml:space="preserve">       Blerje gjate ushtrimit</t>
  </si>
  <si>
    <t>Sales of services</t>
  </si>
  <si>
    <t xml:space="preserve">       Ndryshim i gjendjes</t>
  </si>
  <si>
    <t>Sales of goods</t>
  </si>
  <si>
    <t>Mallra</t>
  </si>
  <si>
    <t>Other sales and services</t>
  </si>
  <si>
    <t>TOTAL OF ACTIVITY</t>
  </si>
  <si>
    <t>From wich Export</t>
  </si>
  <si>
    <t>Furnitura,nentrajt. dhe sherbime</t>
  </si>
  <si>
    <t>OTHER REVENUES (exept financ.)</t>
  </si>
  <si>
    <t>Shpenzime personeli</t>
  </si>
  <si>
    <t xml:space="preserve">       Paga</t>
  </si>
  <si>
    <t>Increase in stoks of production</t>
  </si>
  <si>
    <t xml:space="preserve">       Trajtime dhe shperblime</t>
  </si>
  <si>
    <t>Production of fixed assets</t>
  </si>
  <si>
    <t xml:space="preserve">       Sigurime shoqerore</t>
  </si>
  <si>
    <t>Subsidies receved</t>
  </si>
  <si>
    <t>Tatime,taksa e derdhje te ngjashme</t>
  </si>
  <si>
    <t>Other current revenues</t>
  </si>
  <si>
    <t>Shpenzime te tjera rrjedhese</t>
  </si>
  <si>
    <t>8/a</t>
  </si>
  <si>
    <t xml:space="preserve">      Sales of fixed assets</t>
  </si>
  <si>
    <t xml:space="preserve">       Vlera kontabel e AQ te shitura</t>
  </si>
  <si>
    <t>8/b</t>
  </si>
  <si>
    <t xml:space="preserve">      Reven. due to paym.of bad debts</t>
  </si>
  <si>
    <t xml:space="preserve">       Humje nga mos arketim i debitoreve</t>
  </si>
  <si>
    <t>8/c</t>
  </si>
  <si>
    <t xml:space="preserve">      Other</t>
  </si>
  <si>
    <t xml:space="preserve">       Te tjera</t>
  </si>
  <si>
    <t>Amortizime dhe provizione</t>
  </si>
  <si>
    <t>Adjustments of Depreciat.&amp; Provisions</t>
  </si>
  <si>
    <t xml:space="preserve">       Amortizim AQ</t>
  </si>
  <si>
    <t>9/a</t>
  </si>
  <si>
    <t xml:space="preserve">      For depreciation of fixed assets</t>
  </si>
  <si>
    <t xml:space="preserve">       Provizion per zhvleres. e AQ</t>
  </si>
  <si>
    <t>9/b</t>
  </si>
  <si>
    <t xml:space="preserve">      For provisions of fixed assets</t>
  </si>
  <si>
    <t xml:space="preserve">       Provizion per zhvleres. e A qarkulluese</t>
  </si>
  <si>
    <t>9/c</t>
  </si>
  <si>
    <t xml:space="preserve">      For provisions of Circuliar assets</t>
  </si>
  <si>
    <t xml:space="preserve">       Provizion per rreziqe e shpenzime </t>
  </si>
  <si>
    <t>9/d</t>
  </si>
  <si>
    <t xml:space="preserve">      For provis. for risks and expens.</t>
  </si>
  <si>
    <t xml:space="preserve">       Shpenzime per tu shperndare</t>
  </si>
  <si>
    <t>TOTAL     (I+II)</t>
  </si>
  <si>
    <t>TOTAL OF OPERAC. REVENUES (I+II)</t>
  </si>
  <si>
    <t>SHPENZIME FINANCIARE</t>
  </si>
  <si>
    <t>FINANCIAL REVENUES</t>
  </si>
  <si>
    <t>Interesa te paguara dhe per tu paguar</t>
  </si>
  <si>
    <t>Int. income from loans and deposits</t>
  </si>
  <si>
    <t>Minusvlera nga shitja e letrave me vlere</t>
  </si>
  <si>
    <t>Gain on sales of finacial assets</t>
  </si>
  <si>
    <t>Difernca negative nga kembimi</t>
  </si>
  <si>
    <t>Gain from exchange rate</t>
  </si>
  <si>
    <t>Provis. Per aktivet financ.te qendr. E qark</t>
  </si>
  <si>
    <t>Adjustments of provis. for circul. assets</t>
  </si>
  <si>
    <t>Te tjera shpenzime financiare</t>
  </si>
  <si>
    <t>Other finacial revenues</t>
  </si>
  <si>
    <t>TOTAL     (I+II+III)</t>
  </si>
  <si>
    <t>ORDINARY REVENUES OF ACTIVITY</t>
  </si>
  <si>
    <t>SHPENZIME TE JASHTEZAKONSHME</t>
  </si>
  <si>
    <t>IV</t>
  </si>
  <si>
    <t>EXTRAORDINARY REVENUE</t>
  </si>
  <si>
    <t>REZULTAT I JASHTEZAKONSHEM</t>
  </si>
  <si>
    <t>FITIMI PARA TATIMIT</t>
  </si>
  <si>
    <t>TATIM MBI FITIMIN</t>
  </si>
  <si>
    <t>Tatim mbi fitimin</t>
  </si>
  <si>
    <t xml:space="preserve">       Tatim mbi fitimin</t>
  </si>
  <si>
    <t xml:space="preserve">          -  Per fitimin nga vep. Te zakonshme</t>
  </si>
  <si>
    <t xml:space="preserve">       Zbritje te tjera</t>
  </si>
  <si>
    <t>FITIMI NETO</t>
  </si>
  <si>
    <t>Cash Flow nga aktiviteti I shfrytzimit</t>
  </si>
  <si>
    <t>Shpenzimet</t>
  </si>
  <si>
    <t xml:space="preserve">(Humbje)/ fitimi para tatimit </t>
  </si>
  <si>
    <t>Sistemim per:</t>
  </si>
  <si>
    <t xml:space="preserve">     Rezultati Financiar neto (e ardhur) shpenzim</t>
  </si>
  <si>
    <t xml:space="preserve">     Amortizimi</t>
  </si>
  <si>
    <t xml:space="preserve">     Provizionet</t>
  </si>
  <si>
    <t xml:space="preserve">     Humbje nga shitja e AQT</t>
  </si>
  <si>
    <t>Rezultati para ndryshimeve ne Kapitalin Qarkullues</t>
  </si>
  <si>
    <t>NRG MULTIMEDIA SHPK</t>
  </si>
  <si>
    <t>VITI USHTRIMOR</t>
  </si>
  <si>
    <t>Shitje neto</t>
  </si>
  <si>
    <t>Te ardhura te tjera nga veprimtarite e shfrytezimit</t>
  </si>
  <si>
    <t>Ndryshimet ne inventarin e PGatshem dhe Pproces</t>
  </si>
  <si>
    <t>Puna e kryer nga njesia ek per qellime te veta</t>
  </si>
  <si>
    <t xml:space="preserve">Mallra, lendet e para dhe sherbimet </t>
  </si>
  <si>
    <t>Materiale te konsumuara</t>
  </si>
  <si>
    <t>Blerje te tjera</t>
  </si>
  <si>
    <t>Shpenzime te tjera nga veprimtarite e shfryt</t>
  </si>
  <si>
    <t>Shpenzimet e personelit</t>
  </si>
  <si>
    <t xml:space="preserve">     Pagat</t>
  </si>
  <si>
    <t xml:space="preserve">     Shpenzimet e sigurimeve shoqerore</t>
  </si>
  <si>
    <t xml:space="preserve">  Shpenzimet per personelin</t>
  </si>
  <si>
    <t>Amortizimi dhe Zhvleresimet</t>
  </si>
  <si>
    <t>TOTAL SHPENZIME</t>
  </si>
  <si>
    <t>Fitimi (humbja) nga veprimtarite e shfrytezimit</t>
  </si>
  <si>
    <t>Te ardhurat/shpenzimet fin. nga njesi. kontrolluara</t>
  </si>
  <si>
    <t>Te ardhurat/shpenzimet fin. nga pjesemarrjet</t>
  </si>
  <si>
    <t>Te ardhura dhe shpenzime financiare</t>
  </si>
  <si>
    <t>Te ardhura/shpenzime finan. nga investime te tjera financiare</t>
  </si>
  <si>
    <t>Te ardhura dhe shpenzime financiare nga interesi</t>
  </si>
  <si>
    <t>Fitimi dhe humbje nga kursi i kembimit</t>
  </si>
  <si>
    <t>Te ardhura dhe shpenzime te tjera financiare</t>
  </si>
  <si>
    <t>Totali i te ardhurave dhe shpenzimeve financiare</t>
  </si>
  <si>
    <t>Fitimi (humbja) para tatimit</t>
  </si>
  <si>
    <t>Shpenzimet e tatimit mbi fitimin</t>
  </si>
  <si>
    <t>Fitim (humbje) neto e vitit financiar</t>
  </si>
  <si>
    <t>Shitjet Neto</t>
  </si>
  <si>
    <t>Shitje sherbimi Radiofonik</t>
  </si>
  <si>
    <t>te ardhura te shtyra viti 2011</t>
  </si>
  <si>
    <t xml:space="preserve">      Totali</t>
  </si>
  <si>
    <t xml:space="preserve">Shpenzime te tjera te shfrytzimit </t>
  </si>
  <si>
    <t>Mirembajtje dhe riparime</t>
  </si>
  <si>
    <t>Sherbime të tjera</t>
  </si>
  <si>
    <t>Shpenzime rinovim licensa KKRT</t>
  </si>
  <si>
    <t>Transferime, udhetime, dieta</t>
  </si>
  <si>
    <t>sherbime bankare</t>
  </si>
  <si>
    <t>taksa tarifa vendore</t>
  </si>
  <si>
    <t>Shpenzime te personelit</t>
  </si>
  <si>
    <t>paga personeli</t>
  </si>
  <si>
    <t>sigurime shoqerore</t>
  </si>
  <si>
    <t>Te Ardhura  Financiare</t>
  </si>
  <si>
    <t>Interesa Positive</t>
  </si>
  <si>
    <t>Diferenca pozitive kembimi</t>
  </si>
  <si>
    <t>Shpenzime Financiare</t>
  </si>
  <si>
    <t>Interesa te llogaritura</t>
  </si>
  <si>
    <t>Diferenca negative kembimit</t>
  </si>
  <si>
    <t xml:space="preserve">Amortizime  dhe Zhvleftesime </t>
  </si>
  <si>
    <t>Amortizimi  AAM</t>
  </si>
  <si>
    <t>Provizione per zhvleresimin e AF</t>
  </si>
  <si>
    <t>Humbje nga rivleresimi AAM</t>
  </si>
  <si>
    <t>Rezultati Tatimor</t>
  </si>
  <si>
    <t>Rezultati Ushtrimor</t>
  </si>
  <si>
    <t>Shtesa per shpenzimet e Pazbritshme</t>
  </si>
  <si>
    <t>Efekti i Korigjimeve te rezultatit Ushtrimor</t>
  </si>
  <si>
    <t>% e Tatim Fitimi</t>
  </si>
  <si>
    <t>Tatimi Mbi Fitimin</t>
  </si>
  <si>
    <t>REZULTATI USHTRIMOR</t>
  </si>
  <si>
    <t>llogari ne pritje</t>
  </si>
  <si>
    <t>K32327001I</t>
  </si>
  <si>
    <t>Nr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</si>
  <si>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</si>
  <si>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</si>
  <si>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</si>
  <si>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</si>
  <si>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</si>
  <si>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</si>
  <si>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</si>
  <si>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</si>
  <si>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</si>
  <si>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</si>
  <si>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</si>
  <si>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</si>
  <si>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Dec 31,2011</t>
  </si>
  <si>
    <t>Mjetet Monetare BANKA</t>
  </si>
  <si>
    <t>Huate dhe obligacionet afatshkurtra</t>
  </si>
  <si>
    <t>Furnitore</t>
  </si>
  <si>
    <t>Hua Intesa San Paolo bank</t>
  </si>
  <si>
    <t>Te ardhura te shtyra viti 2012</t>
  </si>
  <si>
    <t>Grante dhe te ardhura te shtyra</t>
  </si>
  <si>
    <t>SHTOHEN TE ARDHURA TE SHTYRA 2011</t>
  </si>
  <si>
    <t>ZBRITEN TE ARDHURA TE SHTYRA 2012</t>
  </si>
  <si>
    <t>te ardhura te shtyra viti 2012</t>
  </si>
  <si>
    <t>te drejta autori</t>
  </si>
  <si>
    <t xml:space="preserve">Shpenzime internet+ telekomunikacioni </t>
  </si>
  <si>
    <t>Shpenzime kancelari blerje cd shtypshkrime</t>
  </si>
  <si>
    <t>sigurim makine</t>
  </si>
  <si>
    <t>Trajtime te pergjithshme blerje programe&amp; softe programacioni etj</t>
  </si>
  <si>
    <t>totali</t>
  </si>
  <si>
    <t>Aksionet e pakices</t>
  </si>
  <si>
    <t>PASQYRA E FLUKSIT TE PARASE</t>
  </si>
  <si>
    <t>Periudha 
Paraardhese</t>
  </si>
  <si>
    <t>Fluksi I parave nga veprimtarite e shfrytezimit</t>
  </si>
  <si>
    <t>Parate e arketuara nga klientet</t>
  </si>
  <si>
    <t>Parate e paguara ndaj furnitoreve dhe punonjesve</t>
  </si>
  <si>
    <t>Parate e ardhura nga veprimtarite</t>
  </si>
  <si>
    <t>Interesi i paguar</t>
  </si>
  <si>
    <t>Tatim fitimi  paguar</t>
  </si>
  <si>
    <t>Paraja neto nga veprimtarite e shfrytezimit</t>
  </si>
  <si>
    <t>Fluksi i parave nga veprimtarite investuese</t>
  </si>
  <si>
    <t>Blerja e kompanise se kontrolluar X minus parate e arketuara</t>
  </si>
  <si>
    <t>Blerja e aktiveve afatgjata materiale</t>
  </si>
  <si>
    <t>Te ardhurat nga shitja e paisjeve</t>
  </si>
  <si>
    <t>Interesi i arketuar</t>
  </si>
  <si>
    <t>Dividentet e arketuar</t>
  </si>
  <si>
    <t xml:space="preserve">Paraja neto e perdorur ne veprimtarine investuese </t>
  </si>
  <si>
    <t>Fluksi i parave nga aktivitetet financiare</t>
  </si>
  <si>
    <t>Te ardhura nga emetimi i kapitalit aksionar</t>
  </si>
  <si>
    <t>Te ardhura nga huamarrje afatgjata</t>
  </si>
  <si>
    <t>Pagesat e detyrimeve te qerase financiare</t>
  </si>
  <si>
    <t>Dividente te paguar</t>
  </si>
  <si>
    <t>Paraja neto e perdorur ne veprimtarite financiare</t>
  </si>
  <si>
    <t>RRITJA/RENIA NETO E MJETEVE MONETARE</t>
  </si>
  <si>
    <t>MJETET MONETARE NE FILLIM TE PERIUDHES KONTABEL</t>
  </si>
  <si>
    <t>MJETET MONETARE NE FUND TE PERIUDHES KONTABEL</t>
  </si>
  <si>
    <t>Fluksi monetar nga veprimtaritë e shfrytëzimit</t>
  </si>
  <si>
    <t>Fitimi para tatimit</t>
  </si>
  <si>
    <t>Rregullime për:</t>
  </si>
  <si>
    <t xml:space="preserve">   Amortizimin</t>
  </si>
  <si>
    <t xml:space="preserve">   Humbje nga këmbimet valutore</t>
  </si>
  <si>
    <t xml:space="preserve">   Të ardhura nga investimet</t>
  </si>
  <si>
    <t xml:space="preserve">   Shpenzime për interesa</t>
  </si>
  <si>
    <t>Rritje(-)/rënie(+) në tepricën e kërkesave të arkëtueshme nga
aktiviteti, si dhe kërkesave të arkëtueshme të tjera</t>
  </si>
  <si>
    <t>Rritje/rënie në tepricën inventarit</t>
  </si>
  <si>
    <t>Rritje/rënie në tepricën e detyrimeve, për t’u paguar nga aktiviteti</t>
  </si>
  <si>
    <t>E</t>
  </si>
  <si>
    <t>MM të përfituara nga aktivitetet</t>
  </si>
  <si>
    <t>Tatim mbi fitimin i paguar</t>
  </si>
  <si>
    <t>MM neto nga aktivitetet e shfrytëzimit</t>
  </si>
  <si>
    <t>Fluksi monetar nga veprimtaritë investuese</t>
  </si>
  <si>
    <t>Blerja e shoqërisë së kontrolluar X minus paratë e arkëtuara</t>
  </si>
  <si>
    <t>Të ardhura nga shitja e pajisjeve</t>
  </si>
  <si>
    <t>Interesi i arkëtuar</t>
  </si>
  <si>
    <t>Dividendët e arkëtuar</t>
  </si>
  <si>
    <t>MM neto e përdorur në aktivitetet investuese</t>
  </si>
  <si>
    <t>Fluksi monetar nga veprimtaritë financiare</t>
  </si>
  <si>
    <t>Të ardhura nga emetimi i kapitalit aksioner</t>
  </si>
  <si>
    <t>Të ardhura nga huamarrje afatgjata</t>
  </si>
  <si>
    <t>Pagesat e detyrimeve të qirasë financiare</t>
  </si>
  <si>
    <t>Dividendët e paguar</t>
  </si>
  <si>
    <t>MM neto e përdorur në aktivitetet financiare</t>
  </si>
  <si>
    <t>Rritja (+)/rënia(-) neto e mjeteve monetare</t>
  </si>
  <si>
    <t>Mjetet monetare në fillim të periudhës kontabël</t>
  </si>
  <si>
    <t>Mjetet monetare në fund të periudhës kontabël</t>
  </si>
  <si>
    <t>Rezerva</t>
  </si>
  <si>
    <t>Fit e humb 
mbartura</t>
  </si>
  <si>
    <t>Fit e humb
v. ushtrimor</t>
  </si>
  <si>
    <t>Provi</t>
  </si>
  <si>
    <t>Themeltar</t>
  </si>
  <si>
    <t>zionet</t>
  </si>
  <si>
    <t xml:space="preserve">Shtesa e kapitalit </t>
  </si>
  <si>
    <t>Provizonet neto</t>
  </si>
  <si>
    <t>Me 31 Dhjetor 2011</t>
  </si>
  <si>
    <t>Me 31 Dhjetor 2010</t>
  </si>
  <si>
    <t>Fitim i shperndare</t>
  </si>
  <si>
    <t xml:space="preserve">Fitimi vitit ushtrimor </t>
  </si>
  <si>
    <t>Kapitali aksionar që i përket aksionerëve të shoqërisë mëmë</t>
  </si>
  <si>
    <t>Primi i</t>
  </si>
  <si>
    <t>Aksionet e</t>
  </si>
  <si>
    <t>Rezerva të</t>
  </si>
  <si>
    <t>Fitimi i</t>
  </si>
  <si>
    <t>aksionar</t>
  </si>
  <si>
    <t>aksionit</t>
  </si>
  <si>
    <t>thesarit</t>
  </si>
  <si>
    <t>statusore</t>
  </si>
  <si>
    <t>konvertimit të</t>
  </si>
  <si>
    <t>Pashpërndare</t>
  </si>
  <si>
    <t>dhe</t>
  </si>
  <si>
    <t>monedhave të</t>
  </si>
  <si>
    <t>ligjore</t>
  </si>
  <si>
    <t>huaja</t>
  </si>
  <si>
    <t>Efekti i ndryshimeve në politikat kontabel</t>
  </si>
  <si>
    <t>Pozicioni i rregulluar</t>
  </si>
  <si>
    <t>a</t>
  </si>
  <si>
    <t>Efektet e ndryshimit të kurseve të këmbimit gjatë konsolidimit</t>
  </si>
  <si>
    <t>b</t>
  </si>
  <si>
    <t>Totali i të ardhurave apo i shpenzimeve, qe nuk jane njohur në PASH</t>
  </si>
  <si>
    <t>c</t>
  </si>
  <si>
    <t>Fitimi neto i vitit financiar</t>
  </si>
  <si>
    <t>d</t>
  </si>
  <si>
    <t>e</t>
  </si>
  <si>
    <t>f</t>
  </si>
  <si>
    <t>Emetim i kapitalit aksionar</t>
  </si>
  <si>
    <t>g</t>
  </si>
  <si>
    <t>Aksione të thesarit të riblera</t>
  </si>
  <si>
    <t>Fitimi neto për periudhën kontabël</t>
  </si>
  <si>
    <t>Pozicioni më 31 dhjetor 2010</t>
  </si>
  <si>
    <t>REZERVA RIVLERESIMI</t>
  </si>
  <si>
    <t>REZERVA LIGJORE</t>
  </si>
  <si>
    <t>Pozicioni I RREGULLUAR më 31 dhjetor 2010</t>
  </si>
  <si>
    <t>Aktivet Afatgjata Materiale  me vlere fillestare   2011</t>
  </si>
  <si>
    <t>Amortizimi A.A.Materiale   2011</t>
  </si>
  <si>
    <t>Vlera Kontabel Neto e A.A.Materiale  2011</t>
  </si>
  <si>
    <t>Me page me te larte se 84.100 leke</t>
  </si>
  <si>
    <t>Me page nga 66.501 deri ne 84.100 leke</t>
  </si>
  <si>
    <t>Me page nga 30.001 deri  ne 66.500 leke</t>
  </si>
  <si>
    <t>Nr. I te punesuarve</t>
  </si>
  <si>
    <t>Te punesuar mesatarisht per vitin 2010:</t>
  </si>
  <si>
    <t>Sherbime te tjera</t>
  </si>
  <si>
    <t>TOALI (I+II+III+IV+V)</t>
  </si>
  <si>
    <t>Telekomunikacion</t>
  </si>
  <si>
    <t>Totali i te ardhurave nga sherbimet</t>
  </si>
  <si>
    <t>V</t>
  </si>
  <si>
    <t>Veprimtari televizive</t>
  </si>
  <si>
    <t>Sherbime TE TJERA</t>
  </si>
  <si>
    <t xml:space="preserve">Sherbimi </t>
  </si>
  <si>
    <t>Lojra Fati</t>
  </si>
  <si>
    <t>Profesione te lira</t>
  </si>
  <si>
    <t>Hoteleri</t>
  </si>
  <si>
    <t>Eksport sherbimish te ndryshme</t>
  </si>
  <si>
    <t xml:space="preserve">Bar restorante </t>
  </si>
  <si>
    <t>SHERBIME RADIOFONIKE</t>
  </si>
  <si>
    <t>Sherbime mjekesore</t>
  </si>
  <si>
    <t>Siguracione</t>
  </si>
  <si>
    <t xml:space="preserve">Sherbime financiare </t>
  </si>
  <si>
    <t>Transport udhetaresh nderkombetare</t>
  </si>
  <si>
    <t>Transport udhetaresh</t>
  </si>
  <si>
    <t>Totali i te ardhurave nga transporti</t>
  </si>
  <si>
    <t>Transport</t>
  </si>
  <si>
    <t>Transport malli nderkombetare</t>
  </si>
  <si>
    <t>Transport malli</t>
  </si>
  <si>
    <t>Transport mallrash</t>
  </si>
  <si>
    <t>Prodhime te tjera</t>
  </si>
  <si>
    <t>Totali i te ardhurave nga prodhimi</t>
  </si>
  <si>
    <t>Prodhim</t>
  </si>
  <si>
    <t>Prodhim nafte</t>
  </si>
  <si>
    <t>Prodhim hidrokarbure,</t>
  </si>
  <si>
    <t>Prodhime energji</t>
  </si>
  <si>
    <t>Prodhim pije alkolike</t>
  </si>
  <si>
    <t>Prodhim pije alkolike, etj</t>
  </si>
  <si>
    <t xml:space="preserve">Prodhim ushqimore </t>
  </si>
  <si>
    <t>Prodhim materiale ndertimi</t>
  </si>
  <si>
    <t>Fason</t>
  </si>
  <si>
    <t>Fason te cdo lloji</t>
  </si>
  <si>
    <t>Eksport</t>
  </si>
  <si>
    <t>Eksport, prodhime te ndryshme</t>
  </si>
  <si>
    <t>Totali i te ardhurave nga ndertimi</t>
  </si>
  <si>
    <t>Ndertime te tjera</t>
  </si>
  <si>
    <t>Ndertim</t>
  </si>
  <si>
    <t>Ndertim pune publike</t>
  </si>
  <si>
    <t xml:space="preserve">Ndertim banese </t>
  </si>
  <si>
    <t>Ndertim pallati</t>
  </si>
  <si>
    <t>Totali i te ardhurave nga   tregtia</t>
  </si>
  <si>
    <t>Tregti te tjera</t>
  </si>
  <si>
    <t>Tregti</t>
  </si>
  <si>
    <t>Eksport mallrash</t>
  </si>
  <si>
    <t>Farmaci</t>
  </si>
  <si>
    <t>Tregti artikuj industrial</t>
  </si>
  <si>
    <t>Tregti cigaresh</t>
  </si>
  <si>
    <t>Tregti materiale ndertimi</t>
  </si>
  <si>
    <t>Tregti ushqimore,pije</t>
  </si>
  <si>
    <t>Tregti pijesh</t>
  </si>
  <si>
    <t>Tregti karburanti</t>
  </si>
  <si>
    <t>Tregti ushqimore</t>
  </si>
  <si>
    <t>Te ardhurat nga aktiviteti</t>
  </si>
  <si>
    <t>Aktiviteti</t>
  </si>
  <si>
    <t>Pasqyre Nr.3</t>
  </si>
  <si>
    <t>Aktiviteti dytesor</t>
  </si>
  <si>
    <t>Aktiviteti  kryesor</t>
  </si>
  <si>
    <t>NIPT</t>
  </si>
  <si>
    <t>lek</t>
  </si>
  <si>
    <t>Tip Citroen C4 Picaso. TR 7014 T</t>
  </si>
  <si>
    <t>Vlefta fillestare</t>
  </si>
  <si>
    <t>I NVENTARI I MJETEVE TE TRANSPORTIT</t>
  </si>
  <si>
    <t>Me page deri ne 20.000 leke</t>
  </si>
  <si>
    <t>Me page nga 20.000 deri ne 30.000 leke</t>
  </si>
  <si>
    <t>27 Mars 2012</t>
  </si>
  <si>
    <t>Per periudhen kontabel te mbyllur me 31 Dhjetor 2011</t>
  </si>
  <si>
    <t>TIRANE - ALBANIA</t>
  </si>
  <si>
    <t xml:space="preserve">Rr.Dervish Hima , Ada Tower </t>
  </si>
  <si>
    <t>NRG MULTIMEDIA shpk</t>
  </si>
  <si>
    <t>Pasqyrat financiare per periudhen ushtrimore qe mbyllet me 31.12.2011 dhe shenimet shpjeguese</t>
  </si>
  <si>
    <t>NIPT: K32327001I</t>
  </si>
  <si>
    <t>Pasqyrat Financiare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</si>
</sst>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-* #,##0.0_-;\-* #,##0.0_-;_-* &quot;-&quot;??_-;_-@_-"/>
    <numFmt numFmtId="168" formatCode="0.0%"/>
    <numFmt numFmtId="169" formatCode="#,##0.0_ ;[Red]\-#,##0.0\ "/>
    <numFmt numFmtId="170" formatCode="_-* #,##0.00_L_e_k_-;\-* #,##0.00_L_e_k_-;_-* &quot;-&quot;??_L_e_k_-;_-@_-"/>
    <numFmt numFmtId="171" formatCode="General_)"/>
    <numFmt numFmtId="172" formatCode="[$-409]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theme="7" tint="-0.249977111117893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theme="7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name val="Times New Roman"/>
      <family val="1"/>
    </font>
    <font>
      <i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2"/>
      <name val="Arial CE"/>
      <charset val="238"/>
    </font>
    <font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b/>
      <vertAlign val="subscript"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1" fillId="0" borderId="0"/>
    <xf numFmtId="0" fontId="33" fillId="0" borderId="0"/>
    <xf numFmtId="9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72" fontId="3" fillId="0" borderId="0"/>
    <xf numFmtId="172" fontId="3" fillId="0" borderId="0"/>
    <xf numFmtId="172" fontId="3" fillId="0" borderId="0"/>
    <xf numFmtId="0" fontId="43" fillId="0" borderId="0"/>
    <xf numFmtId="0" fontId="3" fillId="0" borderId="0"/>
    <xf numFmtId="0" fontId="3" fillId="0" borderId="0"/>
    <xf numFmtId="0" fontId="32" fillId="0" borderId="0"/>
    <xf numFmtId="9" fontId="3" fillId="0" borderId="0" applyFont="0" applyFill="0" applyBorder="0" applyAlignment="0" applyProtection="0"/>
  </cellStyleXfs>
  <cellXfs count="564">
    <xf numFmtId="0" fontId="0" fillId="0" borderId="0" xfId="0"/>
    <xf numFmtId="0" fontId="3" fillId="0" borderId="0" xfId="2"/>
    <xf numFmtId="0" fontId="3" fillId="0" borderId="0" xfId="2" applyFont="1"/>
    <xf numFmtId="0" fontId="4" fillId="0" borderId="0" xfId="2" applyFont="1"/>
    <xf numFmtId="0" fontId="3" fillId="0" borderId="0" xfId="2" applyBorder="1"/>
    <xf numFmtId="0" fontId="5" fillId="0" borderId="0" xfId="2" applyFont="1" applyFill="1" applyBorder="1"/>
    <xf numFmtId="0" fontId="6" fillId="0" borderId="0" xfId="2" applyFont="1" applyFill="1" applyBorder="1"/>
    <xf numFmtId="0" fontId="7" fillId="0" borderId="0" xfId="2" applyFont="1" applyFill="1" applyBorder="1"/>
    <xf numFmtId="0" fontId="6" fillId="0" borderId="0" xfId="2" applyFont="1" applyBorder="1"/>
    <xf numFmtId="0" fontId="7" fillId="0" borderId="0" xfId="2" applyFont="1" applyBorder="1"/>
    <xf numFmtId="0" fontId="6" fillId="0" borderId="0" xfId="2" applyFont="1"/>
    <xf numFmtId="164" fontId="6" fillId="0" borderId="0" xfId="3" applyNumberFormat="1" applyFont="1"/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/>
    </xf>
    <xf numFmtId="0" fontId="8" fillId="0" borderId="0" xfId="2" applyFont="1" applyBorder="1" applyAlignment="1">
      <alignment horizontal="center" vertical="center" wrapText="1"/>
    </xf>
    <xf numFmtId="164" fontId="9" fillId="0" borderId="0" xfId="3" applyNumberFormat="1" applyFont="1"/>
    <xf numFmtId="0" fontId="9" fillId="0" borderId="0" xfId="2" applyFont="1" applyBorder="1"/>
    <xf numFmtId="0" fontId="9" fillId="0" borderId="0" xfId="2" applyFont="1"/>
    <xf numFmtId="0" fontId="8" fillId="0" borderId="0" xfId="2" applyNumberFormat="1" applyFont="1" applyFill="1" applyBorder="1" applyAlignment="1">
      <alignment horizontal="center"/>
    </xf>
    <xf numFmtId="0" fontId="8" fillId="0" borderId="0" xfId="2" applyNumberFormat="1" applyFont="1" applyBorder="1" applyAlignment="1">
      <alignment horizontal="center"/>
    </xf>
    <xf numFmtId="0" fontId="9" fillId="0" borderId="0" xfId="2" applyFont="1" applyFill="1" applyBorder="1"/>
    <xf numFmtId="0" fontId="8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166" fontId="8" fillId="0" borderId="0" xfId="4" applyNumberFormat="1" applyFont="1" applyFill="1" applyBorder="1"/>
    <xf numFmtId="0" fontId="8" fillId="7" borderId="0" xfId="2" applyFont="1" applyFill="1" applyBorder="1"/>
    <xf numFmtId="0" fontId="8" fillId="7" borderId="0" xfId="2" applyFont="1" applyFill="1" applyBorder="1" applyAlignment="1">
      <alignment horizontal="center" vertical="center"/>
    </xf>
    <xf numFmtId="166" fontId="8" fillId="7" borderId="0" xfId="4" applyNumberFormat="1" applyFont="1" applyFill="1" applyBorder="1"/>
    <xf numFmtId="164" fontId="8" fillId="0" borderId="0" xfId="3" applyNumberFormat="1" applyFont="1" applyFill="1" applyBorder="1"/>
    <xf numFmtId="164" fontId="8" fillId="7" borderId="0" xfId="3" applyNumberFormat="1" applyFont="1" applyFill="1" applyBorder="1"/>
    <xf numFmtId="166" fontId="8" fillId="7" borderId="6" xfId="4" applyNumberFormat="1" applyFont="1" applyFill="1" applyBorder="1"/>
    <xf numFmtId="0" fontId="10" fillId="0" borderId="0" xfId="2" applyFont="1" applyFill="1" applyBorder="1"/>
    <xf numFmtId="166" fontId="10" fillId="0" borderId="0" xfId="4" applyNumberFormat="1" applyFont="1" applyFill="1" applyBorder="1"/>
    <xf numFmtId="0" fontId="8" fillId="0" borderId="0" xfId="2" applyFont="1" applyBorder="1"/>
    <xf numFmtId="0" fontId="10" fillId="0" borderId="0" xfId="2" applyFont="1" applyBorder="1"/>
    <xf numFmtId="166" fontId="10" fillId="0" borderId="7" xfId="4" applyNumberFormat="1" applyFont="1" applyBorder="1"/>
    <xf numFmtId="166" fontId="9" fillId="0" borderId="0" xfId="4" applyNumberFormat="1" applyFont="1" applyFill="1" applyBorder="1"/>
    <xf numFmtId="164" fontId="9" fillId="0" borderId="0" xfId="3" applyNumberFormat="1" applyFont="1" applyFill="1" applyBorder="1"/>
    <xf numFmtId="166" fontId="9" fillId="0" borderId="8" xfId="2" applyNumberFormat="1" applyFont="1" applyBorder="1"/>
    <xf numFmtId="166" fontId="9" fillId="5" borderId="0" xfId="4" applyNumberFormat="1" applyFont="1" applyFill="1" applyBorder="1"/>
    <xf numFmtId="164" fontId="9" fillId="5" borderId="0" xfId="3" applyNumberFormat="1" applyFont="1" applyFill="1" applyBorder="1"/>
    <xf numFmtId="164" fontId="9" fillId="0" borderId="0" xfId="2" applyNumberFormat="1" applyFont="1" applyBorder="1"/>
    <xf numFmtId="9" fontId="9" fillId="0" borderId="0" xfId="5" applyFont="1" applyBorder="1"/>
    <xf numFmtId="166" fontId="9" fillId="0" borderId="0" xfId="2" applyNumberFormat="1" applyFont="1" applyBorder="1"/>
    <xf numFmtId="166" fontId="8" fillId="0" borderId="8" xfId="2" applyNumberFormat="1" applyFont="1" applyBorder="1"/>
    <xf numFmtId="165" fontId="9" fillId="0" borderId="0" xfId="2" applyNumberFormat="1" applyFont="1" applyBorder="1"/>
    <xf numFmtId="164" fontId="10" fillId="0" borderId="0" xfId="3" applyNumberFormat="1" applyFont="1" applyFill="1" applyBorder="1"/>
    <xf numFmtId="166" fontId="10" fillId="0" borderId="8" xfId="4" applyNumberFormat="1" applyFont="1" applyBorder="1"/>
    <xf numFmtId="164" fontId="9" fillId="0" borderId="0" xfId="3" applyNumberFormat="1" applyFont="1" applyBorder="1"/>
    <xf numFmtId="166" fontId="10" fillId="0" borderId="8" xfId="2" applyNumberFormat="1" applyFont="1" applyBorder="1"/>
    <xf numFmtId="166" fontId="8" fillId="7" borderId="8" xfId="4" applyNumberFormat="1" applyFont="1" applyFill="1" applyBorder="1"/>
    <xf numFmtId="164" fontId="8" fillId="0" borderId="0" xfId="3" applyNumberFormat="1" applyFont="1" applyBorder="1"/>
    <xf numFmtId="167" fontId="9" fillId="0" borderId="0" xfId="3" applyNumberFormat="1" applyFont="1" applyBorder="1"/>
    <xf numFmtId="43" fontId="9" fillId="0" borderId="0" xfId="3" applyFont="1" applyFill="1" applyBorder="1"/>
    <xf numFmtId="43" fontId="9" fillId="0" borderId="0" xfId="3" applyFont="1" applyBorder="1"/>
    <xf numFmtId="166" fontId="8" fillId="7" borderId="8" xfId="2" applyNumberFormat="1" applyFont="1" applyFill="1" applyBorder="1"/>
    <xf numFmtId="166" fontId="8" fillId="0" borderId="9" xfId="2" applyNumberFormat="1" applyFont="1" applyBorder="1"/>
    <xf numFmtId="166" fontId="6" fillId="0" borderId="0" xfId="4" applyNumberFormat="1" applyFont="1" applyFill="1" applyBorder="1"/>
    <xf numFmtId="167" fontId="6" fillId="0" borderId="0" xfId="3" applyNumberFormat="1" applyFont="1" applyBorder="1"/>
    <xf numFmtId="166" fontId="6" fillId="0" borderId="0" xfId="2" applyNumberFormat="1" applyFont="1" applyFill="1" applyBorder="1"/>
    <xf numFmtId="164" fontId="6" fillId="0" borderId="0" xfId="3" applyNumberFormat="1" applyFont="1" applyFill="1" applyBorder="1"/>
    <xf numFmtId="0" fontId="11" fillId="0" borderId="0" xfId="2" applyFont="1" applyFill="1" applyBorder="1"/>
    <xf numFmtId="0" fontId="12" fillId="0" borderId="0" xfId="6" applyFont="1"/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0" xfId="2" applyNumberFormat="1" applyFont="1" applyFill="1" applyBorder="1" applyAlignment="1">
      <alignment horizontal="center"/>
    </xf>
    <xf numFmtId="0" fontId="5" fillId="8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8" borderId="0" xfId="2" applyFont="1" applyFill="1" applyBorder="1"/>
    <xf numFmtId="0" fontId="5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166" fontId="5" fillId="0" borderId="0" xfId="4" applyNumberFormat="1" applyFont="1" applyFill="1" applyBorder="1"/>
    <xf numFmtId="0" fontId="5" fillId="8" borderId="0" xfId="2" applyFont="1" applyFill="1" applyBorder="1" applyAlignment="1">
      <alignment horizontal="center" vertical="center"/>
    </xf>
    <xf numFmtId="0" fontId="14" fillId="8" borderId="0" xfId="2" applyFont="1" applyFill="1" applyBorder="1" applyAlignment="1">
      <alignment horizontal="center" vertical="center"/>
    </xf>
    <xf numFmtId="164" fontId="5" fillId="0" borderId="0" xfId="3" applyNumberFormat="1" applyFont="1" applyFill="1" applyBorder="1"/>
    <xf numFmtId="166" fontId="5" fillId="7" borderId="6" xfId="4" applyNumberFormat="1" applyFont="1" applyFill="1" applyBorder="1"/>
    <xf numFmtId="0" fontId="5" fillId="0" borderId="0" xfId="2" applyFont="1" applyFill="1" applyBorder="1" applyAlignment="1">
      <alignment horizontal="right"/>
    </xf>
    <xf numFmtId="0" fontId="15" fillId="0" borderId="0" xfId="2" applyFont="1" applyFill="1" applyBorder="1"/>
    <xf numFmtId="0" fontId="16" fillId="0" borderId="0" xfId="2" applyFont="1" applyFill="1" applyBorder="1"/>
    <xf numFmtId="0" fontId="15" fillId="0" borderId="0" xfId="2" applyFont="1" applyFill="1" applyBorder="1" applyAlignment="1">
      <alignment horizontal="center"/>
    </xf>
    <xf numFmtId="166" fontId="15" fillId="0" borderId="0" xfId="4" applyNumberFormat="1" applyFont="1" applyFill="1" applyBorder="1"/>
    <xf numFmtId="0" fontId="5" fillId="0" borderId="0" xfId="2" applyFont="1" applyBorder="1"/>
    <xf numFmtId="166" fontId="15" fillId="0" borderId="7" xfId="4" applyNumberFormat="1" applyFont="1" applyBorder="1"/>
    <xf numFmtId="0" fontId="16" fillId="0" borderId="0" xfId="2" applyFont="1" applyFill="1" applyBorder="1" applyAlignment="1">
      <alignment horizontal="left" wrapText="1"/>
    </xf>
    <xf numFmtId="0" fontId="14" fillId="0" borderId="0" xfId="2" applyFont="1" applyBorder="1"/>
    <xf numFmtId="0" fontId="14" fillId="0" borderId="0" xfId="2" applyFont="1" applyFill="1" applyBorder="1"/>
    <xf numFmtId="166" fontId="6" fillId="0" borderId="8" xfId="2" applyNumberFormat="1" applyFont="1" applyBorder="1"/>
    <xf numFmtId="0" fontId="6" fillId="0" borderId="0" xfId="2" applyFont="1" applyFill="1" applyBorder="1" applyAlignment="1">
      <alignment horizontal="right"/>
    </xf>
    <xf numFmtId="166" fontId="6" fillId="0" borderId="0" xfId="4" applyNumberFormat="1" applyFont="1" applyFill="1" applyBorder="1" applyAlignment="1">
      <alignment horizontal="center"/>
    </xf>
    <xf numFmtId="0" fontId="6" fillId="0" borderId="0" xfId="2" applyFont="1" applyBorder="1" applyAlignment="1">
      <alignment horizontal="right"/>
    </xf>
    <xf numFmtId="166" fontId="6" fillId="0" borderId="10" xfId="4" applyNumberFormat="1" applyFont="1" applyFill="1" applyBorder="1"/>
    <xf numFmtId="0" fontId="7" fillId="0" borderId="0" xfId="2" applyFont="1" applyBorder="1" applyAlignment="1">
      <alignment wrapText="1"/>
    </xf>
    <xf numFmtId="0" fontId="7" fillId="0" borderId="0" xfId="2" applyFont="1" applyFill="1" applyBorder="1" applyAlignment="1">
      <alignment wrapText="1"/>
    </xf>
    <xf numFmtId="0" fontId="14" fillId="0" borderId="0" xfId="2" applyFon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164" fontId="6" fillId="0" borderId="10" xfId="3" applyNumberFormat="1" applyFont="1" applyFill="1" applyBorder="1"/>
    <xf numFmtId="0" fontId="5" fillId="0" borderId="0" xfId="2" applyFont="1" applyBorder="1" applyAlignment="1">
      <alignment horizontal="right"/>
    </xf>
    <xf numFmtId="164" fontId="6" fillId="0" borderId="0" xfId="2" applyNumberFormat="1" applyFont="1" applyBorder="1"/>
    <xf numFmtId="9" fontId="6" fillId="0" borderId="0" xfId="5" applyFont="1" applyBorder="1"/>
    <xf numFmtId="166" fontId="6" fillId="0" borderId="0" xfId="2" applyNumberFormat="1" applyFont="1" applyBorder="1"/>
    <xf numFmtId="166" fontId="5" fillId="0" borderId="8" xfId="2" applyNumberFormat="1" applyFont="1" applyBorder="1"/>
    <xf numFmtId="165" fontId="6" fillId="0" borderId="0" xfId="2" applyNumberFormat="1" applyFont="1" applyBorder="1"/>
    <xf numFmtId="166" fontId="15" fillId="0" borderId="10" xfId="4" applyNumberFormat="1" applyFont="1" applyFill="1" applyBorder="1"/>
    <xf numFmtId="164" fontId="15" fillId="0" borderId="0" xfId="3" applyNumberFormat="1" applyFont="1" applyFill="1" applyBorder="1"/>
    <xf numFmtId="164" fontId="15" fillId="0" borderId="10" xfId="3" applyNumberFormat="1" applyFont="1" applyFill="1" applyBorder="1"/>
    <xf numFmtId="166" fontId="15" fillId="0" borderId="8" xfId="4" applyNumberFormat="1" applyFont="1" applyBorder="1"/>
    <xf numFmtId="164" fontId="6" fillId="0" borderId="0" xfId="3" applyNumberFormat="1" applyFont="1" applyBorder="1"/>
    <xf numFmtId="0" fontId="16" fillId="0" borderId="0" xfId="2" applyFont="1" applyFill="1" applyBorder="1" applyAlignment="1">
      <alignment wrapText="1"/>
    </xf>
    <xf numFmtId="166" fontId="17" fillId="0" borderId="0" xfId="4" applyNumberFormat="1" applyFont="1" applyFill="1" applyBorder="1"/>
    <xf numFmtId="0" fontId="18" fillId="0" borderId="0" xfId="2" applyFont="1" applyBorder="1"/>
    <xf numFmtId="0" fontId="18" fillId="0" borderId="0" xfId="2" applyFont="1" applyFill="1" applyBorder="1"/>
    <xf numFmtId="166" fontId="15" fillId="0" borderId="11" xfId="4" applyNumberFormat="1" applyFont="1" applyFill="1" applyBorder="1"/>
    <xf numFmtId="164" fontId="15" fillId="0" borderId="11" xfId="3" applyNumberFormat="1" applyFont="1" applyFill="1" applyBorder="1"/>
    <xf numFmtId="166" fontId="15" fillId="0" borderId="8" xfId="2" applyNumberFormat="1" applyFont="1" applyBorder="1"/>
    <xf numFmtId="0" fontId="15" fillId="0" borderId="0" xfId="2" applyFont="1" applyBorder="1"/>
    <xf numFmtId="0" fontId="6" fillId="8" borderId="0" xfId="2" applyFont="1" applyFill="1" applyBorder="1"/>
    <xf numFmtId="0" fontId="7" fillId="8" borderId="0" xfId="2" applyFont="1" applyFill="1" applyBorder="1"/>
    <xf numFmtId="166" fontId="5" fillId="7" borderId="8" xfId="4" applyNumberFormat="1" applyFont="1" applyFill="1" applyBorder="1"/>
    <xf numFmtId="164" fontId="5" fillId="0" borderId="0" xfId="3" applyNumberFormat="1" applyFont="1" applyBorder="1"/>
    <xf numFmtId="0" fontId="19" fillId="0" borderId="0" xfId="2" applyFont="1" applyFill="1" applyBorder="1"/>
    <xf numFmtId="166" fontId="14" fillId="0" borderId="0" xfId="4" applyNumberFormat="1" applyFont="1" applyFill="1" applyBorder="1"/>
    <xf numFmtId="166" fontId="5" fillId="0" borderId="0" xfId="4" applyNumberFormat="1" applyFont="1" applyFill="1" applyBorder="1" applyAlignment="1">
      <alignment horizontal="center"/>
    </xf>
    <xf numFmtId="166" fontId="5" fillId="0" borderId="11" xfId="4" applyNumberFormat="1" applyFont="1" applyFill="1" applyBorder="1"/>
    <xf numFmtId="164" fontId="5" fillId="0" borderId="11" xfId="3" applyNumberFormat="1" applyFont="1" applyFill="1" applyBorder="1"/>
    <xf numFmtId="166" fontId="17" fillId="0" borderId="10" xfId="4" applyNumberFormat="1" applyFont="1" applyFill="1" applyBorder="1"/>
    <xf numFmtId="0" fontId="15" fillId="0" borderId="0" xfId="2" applyFont="1" applyFill="1" applyBorder="1" applyAlignment="1">
      <alignment horizontal="right"/>
    </xf>
    <xf numFmtId="0" fontId="19" fillId="0" borderId="0" xfId="2" applyFont="1" applyFill="1" applyBorder="1" applyAlignment="1">
      <alignment horizontal="right"/>
    </xf>
    <xf numFmtId="0" fontId="7" fillId="0" borderId="0" xfId="2" applyFont="1" applyFill="1" applyBorder="1" applyAlignment="1">
      <alignment horizontal="left" wrapText="1"/>
    </xf>
    <xf numFmtId="43" fontId="6" fillId="0" borderId="0" xfId="3" applyFont="1" applyFill="1" applyBorder="1"/>
    <xf numFmtId="43" fontId="6" fillId="0" borderId="0" xfId="3" applyFont="1" applyBorder="1"/>
    <xf numFmtId="0" fontId="5" fillId="0" borderId="0" xfId="2" applyFont="1" applyFill="1" applyBorder="1" applyAlignment="1">
      <alignment horizontal="left"/>
    </xf>
    <xf numFmtId="166" fontId="5" fillId="7" borderId="8" xfId="2" applyNumberFormat="1" applyFont="1" applyFill="1" applyBorder="1"/>
    <xf numFmtId="166" fontId="5" fillId="0" borderId="9" xfId="2" applyNumberFormat="1" applyFont="1" applyBorder="1"/>
    <xf numFmtId="166" fontId="5" fillId="0" borderId="12" xfId="4" applyNumberFormat="1" applyFont="1" applyFill="1" applyBorder="1"/>
    <xf numFmtId="164" fontId="5" fillId="0" borderId="12" xfId="3" applyNumberFormat="1" applyFont="1" applyFill="1" applyBorder="1"/>
    <xf numFmtId="0" fontId="20" fillId="0" borderId="0" xfId="2" applyFont="1" applyFill="1" applyAlignment="1">
      <alignment horizontal="center"/>
    </xf>
    <xf numFmtId="0" fontId="21" fillId="0" borderId="0" xfId="2" applyFont="1" applyAlignment="1">
      <alignment horizontal="left" vertical="top" wrapText="1"/>
    </xf>
    <xf numFmtId="0" fontId="22" fillId="0" borderId="0" xfId="2" applyFont="1" applyAlignment="1">
      <alignment horizontal="center" wrapText="1"/>
    </xf>
    <xf numFmtId="0" fontId="6" fillId="0" borderId="0" xfId="2" applyFont="1" applyFill="1"/>
    <xf numFmtId="0" fontId="22" fillId="0" borderId="10" xfId="2" applyFont="1" applyBorder="1" applyAlignment="1">
      <alignment horizontal="center" wrapText="1"/>
    </xf>
    <xf numFmtId="0" fontId="23" fillId="0" borderId="0" xfId="2" applyFont="1" applyAlignment="1">
      <alignment horizontal="right" vertical="top" wrapText="1"/>
    </xf>
    <xf numFmtId="0" fontId="21" fillId="0" borderId="0" xfId="2" applyFont="1" applyAlignment="1">
      <alignment horizontal="right" vertical="top" wrapText="1"/>
    </xf>
    <xf numFmtId="0" fontId="6" fillId="0" borderId="0" xfId="2" applyFont="1" applyAlignment="1">
      <alignment horizontal="justify" vertical="top" wrapText="1"/>
    </xf>
    <xf numFmtId="3" fontId="21" fillId="0" borderId="0" xfId="2" applyNumberFormat="1" applyFont="1" applyAlignment="1">
      <alignment horizontal="right" vertical="top" wrapText="1"/>
    </xf>
    <xf numFmtId="0" fontId="21" fillId="0" borderId="10" xfId="2" applyFont="1" applyBorder="1" applyAlignment="1">
      <alignment horizontal="right" vertical="top" wrapText="1"/>
    </xf>
    <xf numFmtId="3" fontId="23" fillId="0" borderId="0" xfId="2" applyNumberFormat="1" applyFont="1" applyAlignment="1">
      <alignment horizontal="right" vertical="top" wrapText="1"/>
    </xf>
    <xf numFmtId="0" fontId="21" fillId="0" borderId="0" xfId="2" applyFont="1" applyAlignment="1">
      <alignment horizontal="left" vertical="top" wrapText="1" indent="2"/>
    </xf>
    <xf numFmtId="3" fontId="21" fillId="0" borderId="13" xfId="2" applyNumberFormat="1" applyFont="1" applyBorder="1" applyAlignment="1">
      <alignment horizontal="right" vertical="top" wrapText="1"/>
    </xf>
    <xf numFmtId="0" fontId="5" fillId="0" borderId="0" xfId="2" applyFont="1"/>
    <xf numFmtId="3" fontId="24" fillId="0" borderId="0" xfId="2" applyNumberFormat="1" applyFont="1" applyAlignment="1">
      <alignment horizontal="right" vertical="top" wrapText="1"/>
    </xf>
    <xf numFmtId="0" fontId="25" fillId="0" borderId="0" xfId="2" applyFont="1" applyAlignment="1">
      <alignment horizontal="right" vertical="top" wrapText="1"/>
    </xf>
    <xf numFmtId="3" fontId="25" fillId="0" borderId="0" xfId="2" applyNumberFormat="1" applyFont="1" applyAlignment="1">
      <alignment horizontal="right" vertical="top" wrapText="1"/>
    </xf>
    <xf numFmtId="3" fontId="24" fillId="0" borderId="10" xfId="2" applyNumberFormat="1" applyFont="1" applyBorder="1" applyAlignment="1">
      <alignment horizontal="right" wrapText="1"/>
    </xf>
    <xf numFmtId="0" fontId="25" fillId="0" borderId="0" xfId="2" applyFont="1" applyAlignment="1">
      <alignment horizontal="right" wrapText="1"/>
    </xf>
    <xf numFmtId="3" fontId="25" fillId="0" borderId="10" xfId="2" applyNumberFormat="1" applyFont="1" applyBorder="1" applyAlignment="1">
      <alignment horizontal="right" wrapText="1"/>
    </xf>
    <xf numFmtId="3" fontId="24" fillId="0" borderId="13" xfId="2" applyNumberFormat="1" applyFont="1" applyBorder="1" applyAlignment="1">
      <alignment horizontal="right" wrapText="1"/>
    </xf>
    <xf numFmtId="0" fontId="24" fillId="0" borderId="0" xfId="2" applyFont="1" applyAlignment="1">
      <alignment horizontal="right" wrapText="1"/>
    </xf>
    <xf numFmtId="3" fontId="24" fillId="0" borderId="14" xfId="2" applyNumberFormat="1" applyFont="1" applyBorder="1" applyAlignment="1">
      <alignment horizontal="right" wrapText="1"/>
    </xf>
    <xf numFmtId="0" fontId="6" fillId="0" borderId="0" xfId="2" applyFont="1" applyAlignment="1">
      <alignment horizontal="right" vertical="top" wrapText="1"/>
    </xf>
    <xf numFmtId="3" fontId="24" fillId="0" borderId="10" xfId="2" applyNumberFormat="1" applyFont="1" applyBorder="1" applyAlignment="1">
      <alignment horizontal="right" vertical="top" wrapText="1"/>
    </xf>
    <xf numFmtId="3" fontId="25" fillId="0" borderId="10" xfId="2" applyNumberFormat="1" applyFont="1" applyBorder="1" applyAlignment="1">
      <alignment horizontal="right" vertical="top" wrapText="1"/>
    </xf>
    <xf numFmtId="3" fontId="24" fillId="0" borderId="13" xfId="2" applyNumberFormat="1" applyFont="1" applyBorder="1" applyAlignment="1">
      <alignment horizontal="right" vertical="top" wrapText="1"/>
    </xf>
    <xf numFmtId="0" fontId="5" fillId="0" borderId="0" xfId="2" applyFont="1" applyAlignment="1">
      <alignment horizontal="justify" vertical="top" wrapText="1"/>
    </xf>
    <xf numFmtId="0" fontId="24" fillId="0" borderId="0" xfId="2" applyFont="1" applyAlignment="1">
      <alignment horizontal="right" vertical="top" wrapText="1"/>
    </xf>
    <xf numFmtId="0" fontId="26" fillId="0" borderId="0" xfId="2" applyFont="1" applyAlignment="1">
      <alignment horizontal="center"/>
    </xf>
    <xf numFmtId="0" fontId="8" fillId="0" borderId="0" xfId="6" applyFont="1"/>
    <xf numFmtId="0" fontId="9" fillId="0" borderId="0" xfId="6" applyFont="1"/>
    <xf numFmtId="166" fontId="9" fillId="0" borderId="0" xfId="6" applyNumberFormat="1" applyFont="1"/>
    <xf numFmtId="0" fontId="8" fillId="0" borderId="15" xfId="6" applyFont="1" applyBorder="1" applyAlignment="1">
      <alignment horizontal="center" vertical="center" wrapText="1"/>
    </xf>
    <xf numFmtId="9" fontId="8" fillId="0" borderId="16" xfId="5" applyFont="1" applyBorder="1" applyAlignment="1">
      <alignment horizontal="center" vertical="center"/>
    </xf>
    <xf numFmtId="0" fontId="8" fillId="0" borderId="18" xfId="6" applyFont="1" applyBorder="1" applyAlignment="1">
      <alignment horizontal="center" vertical="center" wrapText="1"/>
    </xf>
    <xf numFmtId="0" fontId="8" fillId="0" borderId="19" xfId="6" applyFont="1" applyBorder="1" applyAlignment="1">
      <alignment horizontal="center" vertical="center" wrapText="1"/>
    </xf>
    <xf numFmtId="0" fontId="8" fillId="0" borderId="20" xfId="2" applyNumberFormat="1" applyFont="1" applyBorder="1" applyAlignment="1">
      <alignment horizontal="center"/>
    </xf>
    <xf numFmtId="15" fontId="8" fillId="0" borderId="22" xfId="2" applyNumberFormat="1" applyFont="1" applyBorder="1" applyAlignment="1">
      <alignment horizontal="center"/>
    </xf>
    <xf numFmtId="15" fontId="8" fillId="0" borderId="4" xfId="2" applyNumberFormat="1" applyFont="1" applyBorder="1" applyAlignment="1">
      <alignment horizontal="center"/>
    </xf>
    <xf numFmtId="0" fontId="8" fillId="7" borderId="18" xfId="6" applyFont="1" applyFill="1" applyBorder="1" applyAlignment="1">
      <alignment horizontal="left"/>
    </xf>
    <xf numFmtId="0" fontId="10" fillId="7" borderId="18" xfId="6" applyFont="1" applyFill="1" applyBorder="1"/>
    <xf numFmtId="0" fontId="10" fillId="7" borderId="18" xfId="2" applyFont="1" applyFill="1" applyBorder="1"/>
    <xf numFmtId="166" fontId="8" fillId="7" borderId="16" xfId="7" applyNumberFormat="1" applyFont="1" applyFill="1" applyBorder="1"/>
    <xf numFmtId="166" fontId="10" fillId="7" borderId="23" xfId="7" applyNumberFormat="1" applyFont="1" applyFill="1" applyBorder="1"/>
    <xf numFmtId="0" fontId="8" fillId="7" borderId="18" xfId="6" applyFont="1" applyFill="1" applyBorder="1"/>
    <xf numFmtId="166" fontId="8" fillId="7" borderId="18" xfId="7" applyNumberFormat="1" applyFont="1" applyFill="1" applyBorder="1"/>
    <xf numFmtId="166" fontId="8" fillId="7" borderId="2" xfId="7" applyNumberFormat="1" applyFont="1" applyFill="1" applyBorder="1"/>
    <xf numFmtId="0" fontId="9" fillId="0" borderId="0" xfId="6" applyFont="1" applyFill="1"/>
    <xf numFmtId="0" fontId="8" fillId="7" borderId="24" xfId="6" applyFont="1" applyFill="1" applyBorder="1" applyAlignment="1">
      <alignment horizontal="left"/>
    </xf>
    <xf numFmtId="0" fontId="10" fillId="7" borderId="24" xfId="6" applyFont="1" applyFill="1" applyBorder="1"/>
    <xf numFmtId="0" fontId="10" fillId="7" borderId="24" xfId="2" applyFont="1" applyFill="1" applyBorder="1"/>
    <xf numFmtId="166" fontId="8" fillId="7" borderId="25" xfId="7" applyNumberFormat="1" applyFont="1" applyFill="1" applyBorder="1"/>
    <xf numFmtId="166" fontId="8" fillId="0" borderId="26" xfId="7" applyNumberFormat="1" applyFont="1" applyFill="1" applyBorder="1"/>
    <xf numFmtId="0" fontId="8" fillId="0" borderId="27" xfId="6" applyFont="1" applyFill="1" applyBorder="1"/>
    <xf numFmtId="0" fontId="8" fillId="0" borderId="24" xfId="2" applyFont="1" applyFill="1" applyBorder="1"/>
    <xf numFmtId="166" fontId="8" fillId="0" borderId="24" xfId="7" applyNumberFormat="1" applyFont="1" applyFill="1" applyBorder="1"/>
    <xf numFmtId="166" fontId="8" fillId="0" borderId="28" xfId="7" applyNumberFormat="1" applyFont="1" applyFill="1" applyBorder="1"/>
    <xf numFmtId="0" fontId="8" fillId="0" borderId="0" xfId="6" applyFont="1" applyFill="1"/>
    <xf numFmtId="0" fontId="8" fillId="0" borderId="29" xfId="6" applyFont="1" applyBorder="1" applyAlignment="1">
      <alignment horizontal="left"/>
    </xf>
    <xf numFmtId="0" fontId="9" fillId="0" borderId="29" xfId="6" applyFont="1" applyBorder="1"/>
    <xf numFmtId="0" fontId="9" fillId="0" borderId="29" xfId="2" applyFont="1" applyBorder="1"/>
    <xf numFmtId="166" fontId="8" fillId="0" borderId="30" xfId="7" applyNumberFormat="1" applyFont="1" applyBorder="1"/>
    <xf numFmtId="166" fontId="8" fillId="0" borderId="31" xfId="7" applyNumberFormat="1" applyFont="1" applyBorder="1"/>
    <xf numFmtId="0" fontId="8" fillId="0" borderId="29" xfId="6" applyFont="1" applyFill="1" applyBorder="1" applyAlignment="1">
      <alignment horizontal="left"/>
    </xf>
    <xf numFmtId="0" fontId="9" fillId="0" borderId="24" xfId="2" applyFont="1" applyFill="1" applyBorder="1" applyAlignment="1">
      <alignment horizontal="left"/>
    </xf>
    <xf numFmtId="166" fontId="9" fillId="0" borderId="29" xfId="7" applyNumberFormat="1" applyFont="1" applyBorder="1"/>
    <xf numFmtId="166" fontId="9" fillId="0" borderId="32" xfId="7" applyNumberFormat="1" applyFont="1" applyBorder="1"/>
    <xf numFmtId="0" fontId="8" fillId="0" borderId="29" xfId="6" applyFont="1" applyBorder="1" applyAlignment="1">
      <alignment horizontal="right"/>
    </xf>
    <xf numFmtId="166" fontId="9" fillId="0" borderId="30" xfId="7" applyNumberFormat="1" applyFont="1" applyBorder="1"/>
    <xf numFmtId="0" fontId="8" fillId="0" borderId="33" xfId="6" applyFont="1" applyBorder="1" applyAlignment="1">
      <alignment horizontal="left"/>
    </xf>
    <xf numFmtId="0" fontId="9" fillId="0" borderId="33" xfId="6" applyFont="1" applyBorder="1"/>
    <xf numFmtId="0" fontId="9" fillId="0" borderId="33" xfId="2" applyFont="1" applyBorder="1"/>
    <xf numFmtId="166" fontId="8" fillId="0" borderId="34" xfId="7" applyNumberFormat="1" applyFont="1" applyBorder="1"/>
    <xf numFmtId="166" fontId="8" fillId="0" borderId="35" xfId="7" applyNumberFormat="1" applyFont="1" applyBorder="1"/>
    <xf numFmtId="0" fontId="8" fillId="0" borderId="29" xfId="2" applyFont="1" applyBorder="1" applyAlignment="1">
      <alignment horizontal="right"/>
    </xf>
    <xf numFmtId="166" fontId="8" fillId="0" borderId="29" xfId="7" applyNumberFormat="1" applyFont="1" applyBorder="1"/>
    <xf numFmtId="166" fontId="8" fillId="0" borderId="32" xfId="7" applyNumberFormat="1" applyFont="1" applyBorder="1"/>
    <xf numFmtId="166" fontId="8" fillId="9" borderId="30" xfId="7" applyNumberFormat="1" applyFont="1" applyFill="1" applyBorder="1"/>
    <xf numFmtId="166" fontId="10" fillId="7" borderId="31" xfId="7" applyNumberFormat="1" applyFont="1" applyFill="1" applyBorder="1"/>
    <xf numFmtId="0" fontId="9" fillId="7" borderId="29" xfId="6" applyFont="1" applyFill="1" applyBorder="1"/>
    <xf numFmtId="0" fontId="10" fillId="7" borderId="29" xfId="2" applyFont="1" applyFill="1" applyBorder="1"/>
    <xf numFmtId="166" fontId="9" fillId="7" borderId="29" xfId="7" applyNumberFormat="1" applyFont="1" applyFill="1" applyBorder="1"/>
    <xf numFmtId="166" fontId="8" fillId="7" borderId="32" xfId="7" applyNumberFormat="1" applyFont="1" applyFill="1" applyBorder="1"/>
    <xf numFmtId="0" fontId="8" fillId="0" borderId="24" xfId="6" applyFont="1" applyBorder="1" applyAlignment="1">
      <alignment horizontal="left"/>
    </xf>
    <xf numFmtId="0" fontId="9" fillId="0" borderId="24" xfId="6" applyFont="1" applyBorder="1"/>
    <xf numFmtId="0" fontId="9" fillId="0" borderId="24" xfId="2" applyFont="1" applyBorder="1"/>
    <xf numFmtId="166" fontId="8" fillId="9" borderId="25" xfId="7" applyNumberFormat="1" applyFont="1" applyFill="1" applyBorder="1"/>
    <xf numFmtId="166" fontId="8" fillId="0" borderId="26" xfId="7" applyNumberFormat="1" applyFont="1" applyBorder="1"/>
    <xf numFmtId="166" fontId="9" fillId="9" borderId="29" xfId="7" applyNumberFormat="1" applyFont="1" applyFill="1" applyBorder="1"/>
    <xf numFmtId="166" fontId="9" fillId="0" borderId="29" xfId="7" applyNumberFormat="1" applyFont="1" applyFill="1" applyBorder="1"/>
    <xf numFmtId="166" fontId="9" fillId="0" borderId="32" xfId="7" applyNumberFormat="1" applyFont="1" applyFill="1" applyBorder="1"/>
    <xf numFmtId="166" fontId="10" fillId="0" borderId="29" xfId="7" applyNumberFormat="1" applyFont="1" applyBorder="1"/>
    <xf numFmtId="166" fontId="10" fillId="0" borderId="32" xfId="7" applyNumberFormat="1" applyFont="1" applyBorder="1"/>
    <xf numFmtId="0" fontId="9" fillId="0" borderId="29" xfId="6" applyFont="1" applyBorder="1" applyAlignment="1">
      <alignment horizontal="right"/>
    </xf>
    <xf numFmtId="166" fontId="10" fillId="0" borderId="30" xfId="7" applyNumberFormat="1" applyFont="1" applyBorder="1"/>
    <xf numFmtId="0" fontId="9" fillId="0" borderId="29" xfId="6" applyFont="1" applyBorder="1" applyAlignment="1">
      <alignment horizontal="left"/>
    </xf>
    <xf numFmtId="0" fontId="8" fillId="0" borderId="29" xfId="6" applyFont="1" applyFill="1" applyBorder="1" applyAlignment="1">
      <alignment horizontal="right"/>
    </xf>
    <xf numFmtId="0" fontId="9" fillId="0" borderId="29" xfId="2" applyFont="1" applyFill="1" applyBorder="1"/>
    <xf numFmtId="166" fontId="8" fillId="0" borderId="30" xfId="7" applyNumberFormat="1" applyFont="1" applyFill="1" applyBorder="1"/>
    <xf numFmtId="166" fontId="8" fillId="0" borderId="31" xfId="7" applyNumberFormat="1" applyFont="1" applyFill="1" applyBorder="1"/>
    <xf numFmtId="166" fontId="8" fillId="0" borderId="29" xfId="7" applyNumberFormat="1" applyFont="1" applyFill="1" applyBorder="1"/>
    <xf numFmtId="166" fontId="8" fillId="0" borderId="32" xfId="7" applyNumberFormat="1" applyFont="1" applyFill="1" applyBorder="1"/>
    <xf numFmtId="166" fontId="10" fillId="0" borderId="31" xfId="7" applyNumberFormat="1" applyFont="1" applyBorder="1"/>
    <xf numFmtId="166" fontId="27" fillId="0" borderId="29" xfId="7" applyNumberFormat="1" applyFont="1" applyBorder="1"/>
    <xf numFmtId="166" fontId="27" fillId="0" borderId="32" xfId="7" applyNumberFormat="1" applyFont="1" applyBorder="1"/>
    <xf numFmtId="0" fontId="8" fillId="0" borderId="33" xfId="6" applyFont="1" applyBorder="1" applyAlignment="1">
      <alignment horizontal="right"/>
    </xf>
    <xf numFmtId="166" fontId="9" fillId="0" borderId="34" xfId="7" applyNumberFormat="1" applyFont="1" applyBorder="1"/>
    <xf numFmtId="166" fontId="9" fillId="0" borderId="33" xfId="7" applyNumberFormat="1" applyFont="1" applyBorder="1"/>
    <xf numFmtId="166" fontId="9" fillId="0" borderId="36" xfId="7" applyNumberFormat="1" applyFont="1" applyBorder="1"/>
    <xf numFmtId="0" fontId="8" fillId="6" borderId="1" xfId="6" applyFont="1" applyFill="1" applyBorder="1" applyAlignment="1">
      <alignment horizontal="left"/>
    </xf>
    <xf numFmtId="0" fontId="8" fillId="6" borderId="1" xfId="6" applyFont="1" applyFill="1" applyBorder="1" applyAlignment="1">
      <alignment horizontal="center"/>
    </xf>
    <xf numFmtId="0" fontId="8" fillId="6" borderId="1" xfId="2" applyFont="1" applyFill="1" applyBorder="1" applyAlignment="1">
      <alignment horizontal="right"/>
    </xf>
    <xf numFmtId="166" fontId="8" fillId="6" borderId="37" xfId="7" applyNumberFormat="1" applyFont="1" applyFill="1" applyBorder="1"/>
    <xf numFmtId="166" fontId="8" fillId="6" borderId="38" xfId="7" applyNumberFormat="1" applyFont="1" applyFill="1" applyBorder="1"/>
    <xf numFmtId="0" fontId="9" fillId="6" borderId="1" xfId="6" applyFont="1" applyFill="1" applyBorder="1"/>
    <xf numFmtId="166" fontId="8" fillId="6" borderId="1" xfId="7" applyNumberFormat="1" applyFont="1" applyFill="1" applyBorder="1"/>
    <xf numFmtId="166" fontId="8" fillId="6" borderId="3" xfId="7" applyNumberFormat="1" applyFont="1" applyFill="1" applyBorder="1"/>
    <xf numFmtId="0" fontId="8" fillId="0" borderId="24" xfId="6" applyFont="1" applyBorder="1"/>
    <xf numFmtId="166" fontId="9" fillId="0" borderId="24" xfId="6" applyNumberFormat="1" applyFont="1" applyBorder="1"/>
    <xf numFmtId="166" fontId="9" fillId="0" borderId="25" xfId="7" applyNumberFormat="1" applyFont="1" applyBorder="1"/>
    <xf numFmtId="166" fontId="9" fillId="0" borderId="24" xfId="7" applyNumberFormat="1" applyFont="1" applyBorder="1"/>
    <xf numFmtId="166" fontId="9" fillId="0" borderId="28" xfId="7" applyNumberFormat="1" applyFont="1" applyBorder="1"/>
    <xf numFmtId="0" fontId="8" fillId="7" borderId="29" xfId="6" applyFont="1" applyFill="1" applyBorder="1" applyAlignment="1">
      <alignment horizontal="left"/>
    </xf>
    <xf numFmtId="0" fontId="10" fillId="7" borderId="29" xfId="6" applyFont="1" applyFill="1" applyBorder="1"/>
    <xf numFmtId="166" fontId="8" fillId="7" borderId="30" xfId="7" applyNumberFormat="1" applyFont="1" applyFill="1" applyBorder="1"/>
    <xf numFmtId="166" fontId="8" fillId="7" borderId="29" xfId="7" applyNumberFormat="1" applyFont="1" applyFill="1" applyBorder="1"/>
    <xf numFmtId="166" fontId="9" fillId="9" borderId="30" xfId="7" applyNumberFormat="1" applyFont="1" applyFill="1" applyBorder="1"/>
    <xf numFmtId="166" fontId="9" fillId="0" borderId="30" xfId="7" applyNumberFormat="1" applyFont="1" applyFill="1" applyBorder="1"/>
    <xf numFmtId="166" fontId="9" fillId="9" borderId="34" xfId="7" applyNumberFormat="1" applyFont="1" applyFill="1" applyBorder="1"/>
    <xf numFmtId="166" fontId="9" fillId="9" borderId="33" xfId="7" applyNumberFormat="1" applyFont="1" applyFill="1" applyBorder="1"/>
    <xf numFmtId="0" fontId="8" fillId="6" borderId="1" xfId="6" applyFont="1" applyFill="1" applyBorder="1" applyAlignment="1">
      <alignment horizontal="right"/>
    </xf>
    <xf numFmtId="166" fontId="9" fillId="7" borderId="30" xfId="7" applyNumberFormat="1" applyFont="1" applyFill="1" applyBorder="1"/>
    <xf numFmtId="0" fontId="8" fillId="0" borderId="29" xfId="6" applyFont="1" applyBorder="1"/>
    <xf numFmtId="0" fontId="8" fillId="5" borderId="29" xfId="6" applyFont="1" applyFill="1" applyBorder="1" applyAlignment="1">
      <alignment horizontal="right"/>
    </xf>
    <xf numFmtId="0" fontId="8" fillId="5" borderId="29" xfId="2" applyFont="1" applyFill="1" applyBorder="1" applyAlignment="1">
      <alignment horizontal="right"/>
    </xf>
    <xf numFmtId="166" fontId="8" fillId="5" borderId="30" xfId="7" applyNumberFormat="1" applyFont="1" applyFill="1" applyBorder="1"/>
    <xf numFmtId="166" fontId="8" fillId="5" borderId="31" xfId="7" applyNumberFormat="1" applyFont="1" applyFill="1" applyBorder="1"/>
    <xf numFmtId="0" fontId="9" fillId="5" borderId="29" xfId="6" applyFont="1" applyFill="1" applyBorder="1"/>
    <xf numFmtId="0" fontId="9" fillId="5" borderId="29" xfId="2" applyFont="1" applyFill="1" applyBorder="1"/>
    <xf numFmtId="166" fontId="9" fillId="5" borderId="29" xfId="7" applyNumberFormat="1" applyFont="1" applyFill="1" applyBorder="1"/>
    <xf numFmtId="166" fontId="9" fillId="5" borderId="32" xfId="7" applyNumberFormat="1" applyFont="1" applyFill="1" applyBorder="1"/>
    <xf numFmtId="168" fontId="9" fillId="0" borderId="30" xfId="5" applyNumberFormat="1" applyFont="1" applyBorder="1"/>
    <xf numFmtId="0" fontId="8" fillId="10" borderId="29" xfId="6" applyFont="1" applyFill="1" applyBorder="1" applyAlignment="1">
      <alignment horizontal="right"/>
    </xf>
    <xf numFmtId="0" fontId="8" fillId="10" borderId="29" xfId="2" applyFont="1" applyFill="1" applyBorder="1" applyAlignment="1">
      <alignment horizontal="right"/>
    </xf>
    <xf numFmtId="166" fontId="8" fillId="10" borderId="30" xfId="7" applyNumberFormat="1" applyFont="1" applyFill="1" applyBorder="1"/>
    <xf numFmtId="166" fontId="8" fillId="10" borderId="31" xfId="7" applyNumberFormat="1" applyFont="1" applyFill="1" applyBorder="1"/>
    <xf numFmtId="0" fontId="10" fillId="10" borderId="29" xfId="6" applyFont="1" applyFill="1" applyBorder="1"/>
    <xf numFmtId="0" fontId="10" fillId="10" borderId="29" xfId="2" applyFont="1" applyFill="1" applyBorder="1"/>
    <xf numFmtId="166" fontId="10" fillId="10" borderId="29" xfId="7" applyNumberFormat="1" applyFont="1" applyFill="1" applyBorder="1"/>
    <xf numFmtId="0" fontId="9" fillId="10" borderId="39" xfId="6" applyFont="1" applyFill="1" applyBorder="1"/>
    <xf numFmtId="166" fontId="8" fillId="7" borderId="31" xfId="7" applyNumberFormat="1" applyFont="1" applyFill="1" applyBorder="1"/>
    <xf numFmtId="0" fontId="9" fillId="7" borderId="29" xfId="2" applyFont="1" applyFill="1" applyBorder="1"/>
    <xf numFmtId="0" fontId="9" fillId="7" borderId="39" xfId="6" applyFont="1" applyFill="1" applyBorder="1"/>
    <xf numFmtId="0" fontId="8" fillId="0" borderId="29" xfId="2" applyFont="1" applyBorder="1"/>
    <xf numFmtId="0" fontId="9" fillId="0" borderId="29" xfId="2" applyFont="1" applyBorder="1" applyAlignment="1"/>
    <xf numFmtId="0" fontId="9" fillId="0" borderId="29" xfId="6" applyFont="1" applyFill="1" applyBorder="1"/>
    <xf numFmtId="0" fontId="9" fillId="0" borderId="40" xfId="6" applyFont="1" applyFill="1" applyBorder="1"/>
    <xf numFmtId="166" fontId="8" fillId="0" borderId="40" xfId="7" applyNumberFormat="1" applyFont="1" applyFill="1" applyBorder="1"/>
    <xf numFmtId="0" fontId="8" fillId="0" borderId="29" xfId="6" applyFont="1" applyFill="1" applyBorder="1"/>
    <xf numFmtId="0" fontId="8" fillId="0" borderId="29" xfId="2" applyFont="1" applyFill="1" applyBorder="1"/>
    <xf numFmtId="166" fontId="10" fillId="0" borderId="29" xfId="7" applyNumberFormat="1" applyFont="1" applyFill="1" applyBorder="1"/>
    <xf numFmtId="166" fontId="10" fillId="0" borderId="32" xfId="7" applyNumberFormat="1" applyFont="1" applyFill="1" applyBorder="1"/>
    <xf numFmtId="0" fontId="8" fillId="0" borderId="41" xfId="6" applyFont="1" applyBorder="1"/>
    <xf numFmtId="0" fontId="9" fillId="0" borderId="41" xfId="6" applyFont="1" applyBorder="1"/>
    <xf numFmtId="0" fontId="9" fillId="0" borderId="41" xfId="2" applyFont="1" applyBorder="1"/>
    <xf numFmtId="166" fontId="9" fillId="0" borderId="42" xfId="7" applyNumberFormat="1" applyFont="1" applyBorder="1"/>
    <xf numFmtId="166" fontId="8" fillId="0" borderId="43" xfId="7" applyNumberFormat="1" applyFont="1" applyBorder="1"/>
    <xf numFmtId="166" fontId="9" fillId="0" borderId="41" xfId="7" applyNumberFormat="1" applyFont="1" applyBorder="1"/>
    <xf numFmtId="166" fontId="9" fillId="0" borderId="44" xfId="7" applyNumberFormat="1" applyFont="1" applyBorder="1"/>
    <xf numFmtId="0" fontId="8" fillId="10" borderId="45" xfId="6" applyFont="1" applyFill="1" applyBorder="1" applyAlignment="1">
      <alignment horizontal="right"/>
    </xf>
    <xf numFmtId="0" fontId="8" fillId="10" borderId="45" xfId="2" applyFont="1" applyFill="1" applyBorder="1" applyAlignment="1">
      <alignment horizontal="right"/>
    </xf>
    <xf numFmtId="166" fontId="8" fillId="10" borderId="46" xfId="7" applyNumberFormat="1" applyFont="1" applyFill="1" applyBorder="1"/>
    <xf numFmtId="166" fontId="8" fillId="10" borderId="47" xfId="7" applyNumberFormat="1" applyFont="1" applyFill="1" applyBorder="1"/>
    <xf numFmtId="0" fontId="9" fillId="10" borderId="45" xfId="6" applyFont="1" applyFill="1" applyBorder="1"/>
    <xf numFmtId="0" fontId="8" fillId="10" borderId="45" xfId="2" applyFont="1" applyFill="1" applyBorder="1"/>
    <xf numFmtId="166" fontId="8" fillId="10" borderId="45" xfId="7" applyNumberFormat="1" applyFont="1" applyFill="1" applyBorder="1"/>
    <xf numFmtId="166" fontId="8" fillId="10" borderId="48" xfId="7" applyNumberFormat="1" applyFont="1" applyFill="1" applyBorder="1"/>
    <xf numFmtId="0" fontId="5" fillId="0" borderId="0" xfId="6" applyFont="1"/>
    <xf numFmtId="0" fontId="6" fillId="0" borderId="0" xfId="6" applyFont="1"/>
    <xf numFmtId="166" fontId="5" fillId="0" borderId="0" xfId="6" applyNumberFormat="1" applyFont="1"/>
    <xf numFmtId="166" fontId="6" fillId="0" borderId="0" xfId="6" applyNumberFormat="1" applyFont="1"/>
    <xf numFmtId="0" fontId="5" fillId="4" borderId="0" xfId="2" applyFont="1" applyFill="1" applyAlignment="1">
      <alignment vertical="top" wrapText="1"/>
    </xf>
    <xf numFmtId="0" fontId="5" fillId="0" borderId="0" xfId="6" applyFont="1" applyAlignment="1">
      <alignment horizontal="right"/>
    </xf>
    <xf numFmtId="169" fontId="5" fillId="4" borderId="0" xfId="2" applyNumberFormat="1" applyFont="1" applyFill="1" applyAlignment="1">
      <alignment horizontal="right" wrapText="1"/>
    </xf>
    <xf numFmtId="0" fontId="6" fillId="4" borderId="0" xfId="2" applyFont="1" applyFill="1" applyAlignment="1">
      <alignment vertical="top" wrapText="1"/>
    </xf>
    <xf numFmtId="43" fontId="28" fillId="4" borderId="0" xfId="3" applyFont="1" applyFill="1" applyAlignment="1">
      <alignment horizontal="right" wrapText="1"/>
    </xf>
    <xf numFmtId="43" fontId="6" fillId="0" borderId="0" xfId="3" applyFont="1"/>
    <xf numFmtId="0" fontId="6" fillId="4" borderId="0" xfId="2" applyFont="1" applyFill="1" applyAlignment="1">
      <alignment horizontal="left" vertical="top" wrapText="1" indent="1"/>
    </xf>
    <xf numFmtId="166" fontId="5" fillId="0" borderId="12" xfId="6" applyNumberFormat="1" applyFont="1" applyBorder="1"/>
    <xf numFmtId="169" fontId="18" fillId="4" borderId="12" xfId="2" applyNumberFormat="1" applyFont="1" applyFill="1" applyBorder="1" applyAlignment="1">
      <alignment horizontal="right" wrapText="1"/>
    </xf>
    <xf numFmtId="165" fontId="29" fillId="7" borderId="0" xfId="6" applyNumberFormat="1" applyFont="1" applyFill="1" applyBorder="1"/>
    <xf numFmtId="0" fontId="5" fillId="0" borderId="0" xfId="6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center"/>
    </xf>
    <xf numFmtId="0" fontId="5" fillId="0" borderId="0" xfId="6" applyFont="1" applyBorder="1" applyAlignment="1"/>
    <xf numFmtId="9" fontId="5" fillId="0" borderId="10" xfId="5" applyFont="1" applyFill="1" applyBorder="1" applyAlignment="1">
      <alignment horizontal="center"/>
    </xf>
    <xf numFmtId="9" fontId="5" fillId="0" borderId="0" xfId="5" applyFont="1" applyFill="1" applyBorder="1" applyAlignment="1">
      <alignment horizontal="center" vertical="center"/>
    </xf>
    <xf numFmtId="9" fontId="6" fillId="0" borderId="0" xfId="5" applyFont="1"/>
    <xf numFmtId="9" fontId="5" fillId="0" borderId="0" xfId="5" applyFont="1" applyFill="1" applyBorder="1" applyAlignment="1">
      <alignment horizontal="center"/>
    </xf>
    <xf numFmtId="166" fontId="5" fillId="0" borderId="0" xfId="7" applyNumberFormat="1" applyFont="1" applyFill="1" applyBorder="1"/>
    <xf numFmtId="0" fontId="5" fillId="0" borderId="0" xfId="6" applyFont="1" applyFill="1" applyBorder="1"/>
    <xf numFmtId="0" fontId="5" fillId="0" borderId="0" xfId="6" applyFont="1" applyFill="1" applyBorder="1" applyAlignment="1">
      <alignment horizontal="left"/>
    </xf>
    <xf numFmtId="0" fontId="6" fillId="0" borderId="0" xfId="6" applyFont="1" applyFill="1" applyBorder="1" applyAlignment="1">
      <alignment horizontal="left"/>
    </xf>
    <xf numFmtId="0" fontId="6" fillId="0" borderId="0" xfId="6" applyFont="1" applyFill="1" applyBorder="1"/>
    <xf numFmtId="0" fontId="5" fillId="0" borderId="0" xfId="6" applyFont="1" applyFill="1" applyBorder="1" applyAlignment="1">
      <alignment horizontal="right"/>
    </xf>
    <xf numFmtId="166" fontId="5" fillId="0" borderId="0" xfId="7" applyNumberFormat="1" applyFont="1" applyFill="1" applyBorder="1" applyAlignment="1">
      <alignment horizontal="right"/>
    </xf>
    <xf numFmtId="0" fontId="17" fillId="0" borderId="0" xfId="6" applyFont="1" applyFill="1" applyBorder="1"/>
    <xf numFmtId="0" fontId="15" fillId="0" borderId="0" xfId="6" applyFont="1" applyFill="1" applyBorder="1"/>
    <xf numFmtId="0" fontId="17" fillId="0" borderId="0" xfId="6" applyFont="1" applyFill="1" applyBorder="1" applyAlignment="1">
      <alignment horizontal="left"/>
    </xf>
    <xf numFmtId="164" fontId="5" fillId="0" borderId="10" xfId="3" applyNumberFormat="1" applyFont="1" applyFill="1" applyBorder="1"/>
    <xf numFmtId="0" fontId="5" fillId="3" borderId="0" xfId="6" applyFont="1" applyFill="1" applyBorder="1" applyAlignment="1">
      <alignment horizontal="left"/>
    </xf>
    <xf numFmtId="164" fontId="17" fillId="0" borderId="10" xfId="3" applyNumberFormat="1" applyFont="1" applyFill="1" applyBorder="1"/>
    <xf numFmtId="0" fontId="6" fillId="0" borderId="0" xfId="6" applyFont="1" applyFill="1" applyBorder="1" applyAlignment="1">
      <alignment horizontal="right"/>
    </xf>
    <xf numFmtId="164" fontId="5" fillId="0" borderId="14" xfId="3" applyNumberFormat="1" applyFont="1" applyFill="1" applyBorder="1"/>
    <xf numFmtId="164" fontId="17" fillId="0" borderId="0" xfId="3" applyNumberFormat="1" applyFont="1" applyFill="1" applyBorder="1"/>
    <xf numFmtId="9" fontId="5" fillId="0" borderId="0" xfId="5" applyFont="1" applyFill="1" applyBorder="1"/>
    <xf numFmtId="0" fontId="20" fillId="11" borderId="0" xfId="2" applyFont="1" applyFill="1" applyAlignment="1">
      <alignment horizontal="center"/>
    </xf>
    <xf numFmtId="3" fontId="25" fillId="0" borderId="0" xfId="2" applyNumberFormat="1" applyFont="1" applyAlignment="1">
      <alignment horizontal="right" wrapText="1"/>
    </xf>
    <xf numFmtId="3" fontId="24" fillId="0" borderId="14" xfId="2" applyNumberFormat="1" applyFont="1" applyBorder="1" applyAlignment="1">
      <alignment horizontal="right" vertical="top" wrapText="1"/>
    </xf>
    <xf numFmtId="0" fontId="5" fillId="0" borderId="0" xfId="2" applyFont="1" applyAlignment="1">
      <alignment horizontal="center" vertical="top" wrapText="1"/>
    </xf>
    <xf numFmtId="0" fontId="5" fillId="0" borderId="0" xfId="2" applyFont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0" fontId="30" fillId="0" borderId="0" xfId="2" applyFont="1" applyAlignment="1">
      <alignment horizontal="right" vertical="top" wrapText="1"/>
    </xf>
    <xf numFmtId="3" fontId="6" fillId="0" borderId="0" xfId="2" applyNumberFormat="1" applyFont="1" applyAlignment="1">
      <alignment horizontal="right" wrapText="1"/>
    </xf>
    <xf numFmtId="0" fontId="22" fillId="0" borderId="0" xfId="2" applyFont="1" applyAlignment="1">
      <alignment horizontal="right" vertical="top" wrapText="1"/>
    </xf>
    <xf numFmtId="0" fontId="21" fillId="0" borderId="0" xfId="2" applyFont="1" applyAlignment="1">
      <alignment horizontal="center" vertical="top" wrapText="1"/>
    </xf>
    <xf numFmtId="0" fontId="6" fillId="0" borderId="0" xfId="2" applyFont="1" applyAlignment="1">
      <alignment horizontal="right" wrapText="1"/>
    </xf>
    <xf numFmtId="0" fontId="6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wrapText="1"/>
    </xf>
    <xf numFmtId="43" fontId="25" fillId="0" borderId="0" xfId="3" applyFont="1" applyAlignment="1">
      <alignment horizontal="right" wrapText="1"/>
    </xf>
    <xf numFmtId="43" fontId="6" fillId="0" borderId="10" xfId="3" applyFont="1" applyBorder="1" applyAlignment="1">
      <alignment horizontal="right" wrapText="1"/>
    </xf>
    <xf numFmtId="43" fontId="24" fillId="0" borderId="13" xfId="3" applyFont="1" applyBorder="1" applyAlignment="1">
      <alignment horizontal="right" vertical="top" wrapText="1"/>
    </xf>
    <xf numFmtId="3" fontId="24" fillId="0" borderId="49" xfId="2" applyNumberFormat="1" applyFont="1" applyBorder="1" applyAlignment="1">
      <alignment horizontal="right" wrapText="1"/>
    </xf>
    <xf numFmtId="0" fontId="6" fillId="0" borderId="49" xfId="2" applyFont="1" applyBorder="1"/>
    <xf numFmtId="0" fontId="6" fillId="0" borderId="0" xfId="2" applyFont="1" applyAlignment="1">
      <alignment horizontal="right"/>
    </xf>
    <xf numFmtId="3" fontId="24" fillId="0" borderId="11" xfId="2" applyNumberFormat="1" applyFont="1" applyBorder="1" applyAlignment="1">
      <alignment horizontal="right" wrapText="1"/>
    </xf>
    <xf numFmtId="3" fontId="6" fillId="0" borderId="0" xfId="2" applyNumberFormat="1" applyFont="1"/>
    <xf numFmtId="0" fontId="3" fillId="0" borderId="1" xfId="2" applyBorder="1"/>
    <xf numFmtId="0" fontId="3" fillId="0" borderId="50" xfId="2" applyBorder="1"/>
    <xf numFmtId="0" fontId="3" fillId="0" borderId="50" xfId="2" applyBorder="1" applyAlignment="1">
      <alignment horizontal="center"/>
    </xf>
    <xf numFmtId="3" fontId="3" fillId="0" borderId="0" xfId="2" applyNumberFormat="1"/>
    <xf numFmtId="3" fontId="4" fillId="0" borderId="0" xfId="2" applyNumberFormat="1" applyFont="1"/>
    <xf numFmtId="164" fontId="6" fillId="0" borderId="0" xfId="1" applyNumberFormat="1" applyFont="1" applyBorder="1"/>
    <xf numFmtId="166" fontId="5" fillId="0" borderId="0" xfId="2" applyNumberFormat="1" applyFont="1" applyFill="1" applyBorder="1"/>
    <xf numFmtId="164" fontId="5" fillId="0" borderId="0" xfId="1" applyNumberFormat="1" applyFont="1" applyFill="1" applyBorder="1"/>
    <xf numFmtId="166" fontId="5" fillId="0" borderId="49" xfId="4" applyNumberFormat="1" applyFont="1" applyFill="1" applyBorder="1"/>
    <xf numFmtId="0" fontId="15" fillId="0" borderId="49" xfId="2" applyFont="1" applyFill="1" applyBorder="1"/>
    <xf numFmtId="166" fontId="6" fillId="0" borderId="49" xfId="4" applyNumberFormat="1" applyFont="1" applyFill="1" applyBorder="1"/>
    <xf numFmtId="0" fontId="35" fillId="0" borderId="0" xfId="2" applyFont="1" applyAlignment="1">
      <alignment horizontal="left" vertical="center"/>
    </xf>
    <xf numFmtId="0" fontId="36" fillId="0" borderId="0" xfId="2" applyFont="1"/>
    <xf numFmtId="0" fontId="3" fillId="0" borderId="50" xfId="2" applyFont="1" applyBorder="1" applyAlignment="1">
      <alignment horizontal="center"/>
    </xf>
    <xf numFmtId="14" fontId="3" fillId="0" borderId="51" xfId="2" applyNumberFormat="1" applyFont="1" applyBorder="1" applyAlignment="1">
      <alignment horizontal="center"/>
    </xf>
    <xf numFmtId="0" fontId="3" fillId="0" borderId="1" xfId="2" applyBorder="1" applyAlignment="1">
      <alignment horizontal="center"/>
    </xf>
    <xf numFmtId="0" fontId="32" fillId="0" borderId="0" xfId="2" applyFont="1"/>
    <xf numFmtId="3" fontId="3" fillId="0" borderId="1" xfId="11" applyNumberFormat="1" applyBorder="1"/>
    <xf numFmtId="3" fontId="3" fillId="0" borderId="0" xfId="2" applyNumberFormat="1" applyBorder="1"/>
    <xf numFmtId="0" fontId="32" fillId="0" borderId="1" xfId="2" applyFont="1" applyBorder="1"/>
    <xf numFmtId="0" fontId="4" fillId="0" borderId="1" xfId="2" applyFont="1" applyBorder="1"/>
    <xf numFmtId="3" fontId="3" fillId="0" borderId="50" xfId="11" applyNumberFormat="1" applyBorder="1"/>
    <xf numFmtId="0" fontId="3" fillId="0" borderId="47" xfId="2" applyFont="1" applyBorder="1" applyAlignment="1">
      <alignment vertical="center"/>
    </xf>
    <xf numFmtId="0" fontId="38" fillId="0" borderId="45" xfId="2" applyFont="1" applyBorder="1" applyAlignment="1">
      <alignment vertical="center"/>
    </xf>
    <xf numFmtId="0" fontId="38" fillId="0" borderId="45" xfId="2" applyFont="1" applyBorder="1" applyAlignment="1">
      <alignment horizontal="center" vertical="center"/>
    </xf>
    <xf numFmtId="3" fontId="38" fillId="0" borderId="45" xfId="11" applyNumberFormat="1" applyFont="1" applyBorder="1" applyAlignment="1">
      <alignment vertical="center"/>
    </xf>
    <xf numFmtId="3" fontId="38" fillId="0" borderId="48" xfId="11" applyNumberFormat="1" applyFont="1" applyBorder="1" applyAlignment="1">
      <alignment vertical="center"/>
    </xf>
    <xf numFmtId="164" fontId="0" fillId="0" borderId="1" xfId="3" applyNumberFormat="1" applyFont="1" applyBorder="1"/>
    <xf numFmtId="1" fontId="3" fillId="0" borderId="1" xfId="2" applyNumberFormat="1" applyBorder="1"/>
    <xf numFmtId="1" fontId="3" fillId="0" borderId="0" xfId="2" applyNumberFormat="1"/>
    <xf numFmtId="3" fontId="3" fillId="0" borderId="0" xfId="11" applyNumberFormat="1" applyFill="1" applyBorder="1"/>
    <xf numFmtId="0" fontId="21" fillId="0" borderId="0" xfId="2" applyFont="1" applyAlignment="1">
      <alignment horizontal="left" vertical="top" wrapText="1"/>
    </xf>
    <xf numFmtId="0" fontId="22" fillId="0" borderId="0" xfId="2" applyFont="1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164" fontId="8" fillId="7" borderId="0" xfId="1" applyNumberFormat="1" applyFont="1" applyFill="1" applyBorder="1" applyAlignment="1">
      <alignment horizontal="center" vertical="center"/>
    </xf>
    <xf numFmtId="164" fontId="10" fillId="0" borderId="0" xfId="1" applyNumberFormat="1" applyFont="1" applyBorder="1"/>
    <xf numFmtId="164" fontId="9" fillId="0" borderId="0" xfId="1" applyNumberFormat="1" applyFont="1" applyBorder="1"/>
    <xf numFmtId="164" fontId="8" fillId="7" borderId="0" xfId="1" applyNumberFormat="1" applyFont="1" applyFill="1" applyBorder="1"/>
    <xf numFmtId="164" fontId="8" fillId="0" borderId="0" xfId="1" applyNumberFormat="1" applyFont="1" applyBorder="1"/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/>
    <xf numFmtId="164" fontId="6" fillId="0" borderId="0" xfId="1" applyNumberFormat="1" applyFont="1" applyBorder="1" applyAlignment="1">
      <alignment horizontal="center"/>
    </xf>
    <xf numFmtId="164" fontId="15" fillId="0" borderId="11" xfId="1" applyNumberFormat="1" applyFont="1" applyFill="1" applyBorder="1"/>
    <xf numFmtId="164" fontId="6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center"/>
    </xf>
    <xf numFmtId="164" fontId="5" fillId="0" borderId="11" xfId="1" applyNumberFormat="1" applyFont="1" applyFill="1" applyBorder="1"/>
    <xf numFmtId="164" fontId="5" fillId="0" borderId="12" xfId="1" applyNumberFormat="1" applyFont="1" applyFill="1" applyBorder="1"/>
    <xf numFmtId="0" fontId="5" fillId="0" borderId="0" xfId="2" applyFont="1" applyFill="1" applyBorder="1" applyAlignment="1">
      <alignment horizontal="center"/>
    </xf>
    <xf numFmtId="164" fontId="6" fillId="0" borderId="0" xfId="6" applyNumberFormat="1" applyFont="1"/>
    <xf numFmtId="43" fontId="25" fillId="0" borderId="0" xfId="1" applyFont="1" applyAlignment="1">
      <alignment horizontal="right" wrapText="1"/>
    </xf>
    <xf numFmtId="164" fontId="6" fillId="0" borderId="0" xfId="23" applyNumberFormat="1" applyFont="1"/>
    <xf numFmtId="0" fontId="39" fillId="0" borderId="47" xfId="2" applyFont="1" applyBorder="1"/>
    <xf numFmtId="0" fontId="39" fillId="0" borderId="53" xfId="2" applyFont="1" applyBorder="1"/>
    <xf numFmtId="0" fontId="39" fillId="0" borderId="46" xfId="2" applyFont="1" applyBorder="1" applyAlignment="1">
      <alignment vertical="center"/>
    </xf>
    <xf numFmtId="164" fontId="5" fillId="0" borderId="52" xfId="23" applyNumberFormat="1" applyFont="1" applyBorder="1" applyAlignment="1">
      <alignment horizontal="center" vertical="center" wrapText="1"/>
    </xf>
    <xf numFmtId="0" fontId="40" fillId="0" borderId="0" xfId="2" applyFont="1"/>
    <xf numFmtId="0" fontId="39" fillId="0" borderId="1" xfId="2" applyFont="1" applyBorder="1"/>
    <xf numFmtId="0" fontId="39" fillId="0" borderId="37" xfId="2" applyFont="1" applyBorder="1"/>
    <xf numFmtId="164" fontId="6" fillId="0" borderId="5" xfId="23" applyNumberFormat="1" applyFont="1" applyBorder="1"/>
    <xf numFmtId="0" fontId="40" fillId="0" borderId="54" xfId="2" applyFont="1" applyBorder="1"/>
    <xf numFmtId="0" fontId="40" fillId="0" borderId="55" xfId="2" applyFont="1" applyBorder="1"/>
    <xf numFmtId="164" fontId="6" fillId="0" borderId="6" xfId="23" applyNumberFormat="1" applyFont="1" applyBorder="1"/>
    <xf numFmtId="0" fontId="40" fillId="0" borderId="29" xfId="2" applyFont="1" applyBorder="1"/>
    <xf numFmtId="0" fontId="40" fillId="0" borderId="30" xfId="2" applyFont="1" applyBorder="1"/>
    <xf numFmtId="164" fontId="6" fillId="0" borderId="8" xfId="23" applyNumberFormat="1" applyFont="1" applyBorder="1"/>
    <xf numFmtId="0" fontId="40" fillId="0" borderId="56" xfId="2" applyFont="1" applyBorder="1"/>
    <xf numFmtId="0" fontId="40" fillId="0" borderId="57" xfId="2" applyFont="1" applyBorder="1"/>
    <xf numFmtId="164" fontId="6" fillId="0" borderId="9" xfId="23" applyNumberFormat="1" applyFont="1" applyBorder="1"/>
    <xf numFmtId="0" fontId="40" fillId="12" borderId="1" xfId="2" applyFont="1" applyFill="1" applyBorder="1"/>
    <xf numFmtId="0" fontId="40" fillId="12" borderId="37" xfId="2" applyFont="1" applyFill="1" applyBorder="1"/>
    <xf numFmtId="164" fontId="6" fillId="12" borderId="5" xfId="23" applyNumberFormat="1" applyFont="1" applyFill="1" applyBorder="1"/>
    <xf numFmtId="0" fontId="39" fillId="12" borderId="37" xfId="2" applyFont="1" applyFill="1" applyBorder="1"/>
    <xf numFmtId="0" fontId="40" fillId="0" borderId="11" xfId="2" applyFont="1" applyFill="1" applyBorder="1"/>
    <xf numFmtId="0" fontId="39" fillId="0" borderId="11" xfId="2" applyFont="1" applyFill="1" applyBorder="1"/>
    <xf numFmtId="164" fontId="6" fillId="0" borderId="11" xfId="23" applyNumberFormat="1" applyFont="1" applyFill="1" applyBorder="1"/>
    <xf numFmtId="0" fontId="40" fillId="13" borderId="1" xfId="2" applyFont="1" applyFill="1" applyBorder="1"/>
    <xf numFmtId="0" fontId="40" fillId="13" borderId="37" xfId="2" applyFont="1" applyFill="1" applyBorder="1"/>
    <xf numFmtId="0" fontId="39" fillId="13" borderId="37" xfId="2" applyFont="1" applyFill="1" applyBorder="1"/>
    <xf numFmtId="164" fontId="5" fillId="13" borderId="5" xfId="23" applyNumberFormat="1" applyFont="1" applyFill="1" applyBorder="1"/>
    <xf numFmtId="0" fontId="11" fillId="0" borderId="0" xfId="24" applyFont="1" applyFill="1" applyBorder="1"/>
    <xf numFmtId="0" fontId="6" fillId="0" borderId="0" xfId="25" applyFont="1"/>
    <xf numFmtId="0" fontId="41" fillId="0" borderId="0" xfId="25" applyFont="1"/>
    <xf numFmtId="164" fontId="6" fillId="0" borderId="0" xfId="25" applyNumberFormat="1" applyFont="1"/>
    <xf numFmtId="0" fontId="42" fillId="0" borderId="10" xfId="25" applyFont="1" applyBorder="1"/>
    <xf numFmtId="0" fontId="2" fillId="0" borderId="0" xfId="25" applyFont="1"/>
    <xf numFmtId="9" fontId="42" fillId="0" borderId="10" xfId="5" applyFont="1" applyFill="1" applyBorder="1" applyAlignment="1">
      <alignment horizontal="center"/>
    </xf>
    <xf numFmtId="166" fontId="6" fillId="0" borderId="0" xfId="10" applyNumberFormat="1" applyFont="1"/>
    <xf numFmtId="43" fontId="6" fillId="0" borderId="0" xfId="25" applyNumberFormat="1" applyFont="1"/>
    <xf numFmtId="164" fontId="5" fillId="0" borderId="49" xfId="23" applyNumberFormat="1" applyFont="1" applyBorder="1"/>
    <xf numFmtId="164" fontId="5" fillId="0" borderId="0" xfId="23" applyNumberFormat="1" applyFont="1"/>
    <xf numFmtId="164" fontId="5" fillId="0" borderId="14" xfId="23" applyNumberFormat="1" applyFont="1" applyBorder="1"/>
    <xf numFmtId="0" fontId="6" fillId="0" borderId="0" xfId="37" applyFont="1" applyProtection="1"/>
    <xf numFmtId="0" fontId="6" fillId="0" borderId="0" xfId="37" applyFont="1"/>
    <xf numFmtId="0" fontId="6" fillId="0" borderId="0" xfId="37" applyFont="1" applyBorder="1"/>
    <xf numFmtId="3" fontId="6" fillId="0" borderId="0" xfId="37" applyNumberFormat="1" applyFont="1"/>
    <xf numFmtId="3" fontId="6" fillId="0" borderId="0" xfId="37" applyNumberFormat="1" applyFont="1" applyBorder="1"/>
    <xf numFmtId="0" fontId="44" fillId="0" borderId="0" xfId="37" applyFont="1" applyBorder="1" applyAlignment="1" applyProtection="1">
      <alignment horizontal="center" vertical="center" wrapText="1"/>
    </xf>
    <xf numFmtId="3" fontId="6" fillId="0" borderId="0" xfId="37" applyNumberFormat="1" applyFont="1" applyAlignment="1">
      <alignment horizontal="center"/>
    </xf>
    <xf numFmtId="3" fontId="17" fillId="0" borderId="0" xfId="38" applyNumberFormat="1" applyFont="1" applyBorder="1" applyAlignment="1">
      <alignment horizontal="right"/>
    </xf>
    <xf numFmtId="3" fontId="5" fillId="0" borderId="0" xfId="38" applyNumberFormat="1" applyFont="1" applyAlignment="1">
      <alignment horizontal="center" vertical="center"/>
    </xf>
    <xf numFmtId="3" fontId="5" fillId="0" borderId="0" xfId="38" applyNumberFormat="1" applyFont="1" applyBorder="1" applyAlignment="1">
      <alignment horizontal="center" vertical="center"/>
    </xf>
    <xf numFmtId="0" fontId="6" fillId="0" borderId="0" xfId="37" applyFont="1" applyAlignment="1">
      <alignment horizontal="center"/>
    </xf>
    <xf numFmtId="3" fontId="5" fillId="0" borderId="10" xfId="38" applyNumberFormat="1" applyFont="1" applyBorder="1" applyAlignment="1">
      <alignment horizontal="center" vertical="center"/>
    </xf>
    <xf numFmtId="3" fontId="17" fillId="0" borderId="0" xfId="38" applyNumberFormat="1" applyFont="1" applyAlignment="1">
      <alignment horizontal="right"/>
    </xf>
    <xf numFmtId="3" fontId="6" fillId="0" borderId="0" xfId="38" applyNumberFormat="1" applyFont="1" applyBorder="1" applyAlignment="1">
      <alignment horizontal="right" vertical="top"/>
    </xf>
    <xf numFmtId="3" fontId="6" fillId="0" borderId="0" xfId="38" applyNumberFormat="1" applyFont="1" applyBorder="1" applyAlignment="1">
      <alignment horizontal="right"/>
    </xf>
    <xf numFmtId="164" fontId="5" fillId="0" borderId="0" xfId="30" applyNumberFormat="1" applyFont="1" applyBorder="1" applyProtection="1"/>
    <xf numFmtId="3" fontId="5" fillId="0" borderId="0" xfId="38" applyNumberFormat="1" applyFont="1" applyAlignment="1"/>
    <xf numFmtId="3" fontId="5" fillId="0" borderId="0" xfId="38" applyNumberFormat="1" applyFont="1" applyBorder="1" applyAlignment="1"/>
    <xf numFmtId="0" fontId="6" fillId="0" borderId="0" xfId="37" applyFont="1" applyBorder="1" applyProtection="1"/>
    <xf numFmtId="3" fontId="6" fillId="0" borderId="0" xfId="38" applyNumberFormat="1" applyFont="1" applyAlignment="1"/>
    <xf numFmtId="3" fontId="6" fillId="0" borderId="0" xfId="38" applyNumberFormat="1" applyFont="1" applyBorder="1" applyAlignment="1"/>
    <xf numFmtId="3" fontId="6" fillId="0" borderId="0" xfId="38" applyNumberFormat="1" applyFont="1" applyAlignment="1">
      <alignment horizontal="right" vertical="top"/>
    </xf>
    <xf numFmtId="3" fontId="6" fillId="0" borderId="0" xfId="38" applyNumberFormat="1" applyFont="1" applyAlignment="1">
      <alignment horizontal="right"/>
    </xf>
    <xf numFmtId="3" fontId="6" fillId="0" borderId="0" xfId="37" applyNumberFormat="1" applyFont="1" applyBorder="1" applyAlignment="1" applyProtection="1">
      <alignment horizontal="right"/>
    </xf>
    <xf numFmtId="3" fontId="5" fillId="0" borderId="0" xfId="38" applyNumberFormat="1" applyFont="1" applyBorder="1" applyAlignment="1">
      <alignment horizontal="center" vertical="top"/>
    </xf>
    <xf numFmtId="3" fontId="5" fillId="0" borderId="0" xfId="38" applyNumberFormat="1" applyFont="1" applyBorder="1" applyAlignment="1">
      <alignment horizontal="right"/>
    </xf>
    <xf numFmtId="3" fontId="6" fillId="0" borderId="10" xfId="37" applyNumberFormat="1" applyFont="1" applyBorder="1" applyProtection="1"/>
    <xf numFmtId="3" fontId="5" fillId="0" borderId="14" xfId="38" applyNumberFormat="1" applyFont="1" applyBorder="1" applyAlignment="1">
      <alignment horizontal="center" vertical="center"/>
    </xf>
    <xf numFmtId="0" fontId="6" fillId="0" borderId="0" xfId="37" applyFont="1" applyFill="1"/>
    <xf numFmtId="0" fontId="6" fillId="0" borderId="0" xfId="37" applyFont="1" applyFill="1" applyBorder="1"/>
    <xf numFmtId="3" fontId="45" fillId="0" borderId="0" xfId="38" applyNumberFormat="1" applyFont="1" applyAlignment="1">
      <alignment horizontal="right"/>
    </xf>
    <xf numFmtId="3" fontId="6" fillId="0" borderId="0" xfId="3" applyNumberFormat="1" applyFont="1" applyAlignment="1">
      <alignment horizontal="right"/>
    </xf>
    <xf numFmtId="3" fontId="5" fillId="0" borderId="0" xfId="37" applyNumberFormat="1" applyFont="1" applyFill="1" applyBorder="1"/>
    <xf numFmtId="164" fontId="6" fillId="0" borderId="0" xfId="37" applyNumberFormat="1" applyFont="1" applyFill="1" applyBorder="1"/>
    <xf numFmtId="0" fontId="6" fillId="0" borderId="10" xfId="37" applyFont="1" applyBorder="1"/>
    <xf numFmtId="0" fontId="5" fillId="14" borderId="0" xfId="37" applyFont="1" applyFill="1" applyBorder="1"/>
    <xf numFmtId="0" fontId="5" fillId="0" borderId="0" xfId="37" applyFont="1" applyBorder="1"/>
    <xf numFmtId="3" fontId="5" fillId="2" borderId="10" xfId="37" applyNumberFormat="1" applyFont="1" applyFill="1" applyBorder="1"/>
    <xf numFmtId="3" fontId="5" fillId="14" borderId="10" xfId="37" applyNumberFormat="1" applyFont="1" applyFill="1" applyBorder="1"/>
    <xf numFmtId="3" fontId="5" fillId="14" borderId="0" xfId="37" applyNumberFormat="1" applyFont="1" applyFill="1" applyBorder="1"/>
    <xf numFmtId="0" fontId="5" fillId="0" borderId="10" xfId="37" applyFont="1" applyBorder="1"/>
    <xf numFmtId="0" fontId="6" fillId="0" borderId="0" xfId="37" applyFont="1" applyBorder="1" applyAlignment="1">
      <alignment horizontal="center" vertical="center"/>
    </xf>
    <xf numFmtId="164" fontId="5" fillId="2" borderId="10" xfId="3" applyNumberFormat="1" applyFont="1" applyFill="1" applyBorder="1"/>
    <xf numFmtId="0" fontId="5" fillId="0" borderId="11" xfId="37" applyFont="1" applyBorder="1"/>
    <xf numFmtId="3" fontId="5" fillId="2" borderId="11" xfId="37" applyNumberFormat="1" applyFont="1" applyFill="1" applyBorder="1"/>
    <xf numFmtId="3" fontId="5" fillId="14" borderId="11" xfId="37" applyNumberFormat="1" applyFont="1" applyFill="1" applyBorder="1"/>
    <xf numFmtId="0" fontId="5" fillId="0" borderId="0" xfId="2" applyFont="1" applyFill="1" applyBorder="1" applyAlignment="1"/>
    <xf numFmtId="0" fontId="4" fillId="0" borderId="5" xfId="2" applyFont="1" applyBorder="1"/>
    <xf numFmtId="0" fontId="4" fillId="0" borderId="37" xfId="2" applyFont="1" applyBorder="1"/>
    <xf numFmtId="0" fontId="3" fillId="0" borderId="50" xfId="2" applyFont="1" applyBorder="1"/>
    <xf numFmtId="0" fontId="3" fillId="0" borderId="51" xfId="2" applyBorder="1"/>
    <xf numFmtId="0" fontId="3" fillId="0" borderId="5" xfId="2" applyBorder="1"/>
    <xf numFmtId="0" fontId="3" fillId="0" borderId="37" xfId="2" applyBorder="1"/>
    <xf numFmtId="0" fontId="4" fillId="0" borderId="50" xfId="2" applyFont="1" applyBorder="1"/>
    <xf numFmtId="3" fontId="4" fillId="0" borderId="1" xfId="2" applyNumberFormat="1" applyFont="1" applyBorder="1"/>
    <xf numFmtId="0" fontId="3" fillId="0" borderId="1" xfId="2" applyFont="1" applyBorder="1"/>
    <xf numFmtId="0" fontId="3" fillId="0" borderId="1" xfId="2" applyFill="1" applyBorder="1"/>
    <xf numFmtId="164" fontId="4" fillId="0" borderId="1" xfId="23" applyNumberFormat="1" applyFont="1" applyBorder="1"/>
    <xf numFmtId="0" fontId="3" fillId="0" borderId="27" xfId="2" applyFont="1" applyFill="1" applyBorder="1"/>
    <xf numFmtId="0" fontId="46" fillId="0" borderId="0" xfId="2" applyFont="1"/>
    <xf numFmtId="0" fontId="47" fillId="0" borderId="0" xfId="2" applyFont="1"/>
    <xf numFmtId="0" fontId="48" fillId="0" borderId="0" xfId="2" applyFont="1" applyAlignment="1">
      <alignment horizontal="center"/>
    </xf>
    <xf numFmtId="0" fontId="49" fillId="0" borderId="0" xfId="2" applyFont="1" applyAlignment="1">
      <alignment horizontal="center"/>
    </xf>
    <xf numFmtId="0" fontId="50" fillId="0" borderId="0" xfId="2" applyFont="1" applyAlignment="1">
      <alignment horizontal="center"/>
    </xf>
    <xf numFmtId="0" fontId="51" fillId="0" borderId="0" xfId="2" applyFont="1" applyAlignment="1">
      <alignment horizontal="center"/>
    </xf>
    <xf numFmtId="164" fontId="6" fillId="0" borderId="0" xfId="1" applyNumberFormat="1" applyFont="1"/>
    <xf numFmtId="0" fontId="8" fillId="0" borderId="5" xfId="2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wrapText="1"/>
    </xf>
    <xf numFmtId="0" fontId="5" fillId="0" borderId="5" xfId="2" applyFont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center"/>
    </xf>
    <xf numFmtId="0" fontId="21" fillId="0" borderId="0" xfId="2" applyFont="1" applyAlignment="1">
      <alignment horizontal="left" vertical="top" wrapText="1"/>
    </xf>
    <xf numFmtId="0" fontId="22" fillId="0" borderId="0" xfId="2" applyFont="1" applyAlignment="1">
      <alignment horizontal="center" wrapText="1"/>
    </xf>
    <xf numFmtId="0" fontId="8" fillId="0" borderId="15" xfId="6" applyFont="1" applyBorder="1" applyAlignment="1">
      <alignment horizontal="center" vertical="center" wrapText="1"/>
    </xf>
    <xf numFmtId="0" fontId="8" fillId="0" borderId="19" xfId="6" applyFont="1" applyBorder="1" applyAlignment="1">
      <alignment horizontal="center" vertical="center" wrapText="1"/>
    </xf>
    <xf numFmtId="0" fontId="8" fillId="0" borderId="17" xfId="6" applyFont="1" applyBorder="1" applyAlignment="1">
      <alignment horizontal="center" vertical="center" wrapText="1"/>
    </xf>
    <xf numFmtId="0" fontId="8" fillId="0" borderId="21" xfId="6" applyFont="1" applyBorder="1" applyAlignment="1">
      <alignment horizontal="center" vertical="center" wrapText="1"/>
    </xf>
    <xf numFmtId="0" fontId="8" fillId="0" borderId="18" xfId="6" applyFont="1" applyBorder="1" applyAlignment="1">
      <alignment horizontal="center"/>
    </xf>
    <xf numFmtId="0" fontId="8" fillId="0" borderId="2" xfId="6" applyFont="1" applyBorder="1" applyAlignment="1">
      <alignment horizontal="center"/>
    </xf>
    <xf numFmtId="0" fontId="5" fillId="0" borderId="0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wrapText="1"/>
    </xf>
    <xf numFmtId="0" fontId="22" fillId="0" borderId="0" xfId="2" applyFont="1" applyAlignment="1">
      <alignment horizontal="right" vertical="top" wrapText="1"/>
    </xf>
    <xf numFmtId="0" fontId="6" fillId="0" borderId="0" xfId="37" applyFont="1" applyBorder="1" applyAlignment="1">
      <alignment horizontal="center"/>
    </xf>
    <xf numFmtId="0" fontId="5" fillId="0" borderId="0" xfId="37" applyFont="1" applyBorder="1" applyAlignment="1">
      <alignment horizontal="center" vertical="center"/>
    </xf>
    <xf numFmtId="0" fontId="5" fillId="0" borderId="10" xfId="37" applyFont="1" applyBorder="1" applyAlignment="1">
      <alignment horizontal="center" vertical="center"/>
    </xf>
    <xf numFmtId="3" fontId="17" fillId="0" borderId="0" xfId="38" applyNumberFormat="1" applyFont="1" applyAlignment="1">
      <alignment horizontal="right"/>
    </xf>
    <xf numFmtId="3" fontId="5" fillId="0" borderId="0" xfId="38" applyNumberFormat="1" applyFont="1" applyBorder="1" applyAlignment="1">
      <alignment horizontal="center" vertical="center"/>
    </xf>
    <xf numFmtId="3" fontId="5" fillId="0" borderId="10" xfId="38" applyNumberFormat="1" applyFont="1" applyBorder="1" applyAlignment="1">
      <alignment horizontal="center" vertical="center"/>
    </xf>
    <xf numFmtId="3" fontId="5" fillId="0" borderId="0" xfId="38" applyNumberFormat="1" applyFont="1" applyBorder="1" applyAlignment="1">
      <alignment horizontal="center" vertical="center" wrapText="1"/>
    </xf>
    <xf numFmtId="0" fontId="6" fillId="0" borderId="10" xfId="37" applyFont="1" applyBorder="1" applyAlignment="1">
      <alignment horizontal="center"/>
    </xf>
    <xf numFmtId="0" fontId="37" fillId="0" borderId="0" xfId="2" applyFont="1" applyAlignment="1">
      <alignment horizontal="center"/>
    </xf>
    <xf numFmtId="0" fontId="3" fillId="0" borderId="50" xfId="2" applyFont="1" applyBorder="1" applyAlignment="1">
      <alignment horizontal="center" vertical="center"/>
    </xf>
    <xf numFmtId="0" fontId="3" fillId="0" borderId="51" xfId="2" applyFont="1" applyBorder="1" applyAlignment="1">
      <alignment horizontal="center" vertical="center"/>
    </xf>
    <xf numFmtId="0" fontId="34" fillId="0" borderId="50" xfId="2" applyFont="1" applyBorder="1" applyAlignment="1">
      <alignment horizontal="center" vertical="center"/>
    </xf>
    <xf numFmtId="0" fontId="34" fillId="0" borderId="51" xfId="2" applyFont="1" applyBorder="1" applyAlignment="1">
      <alignment horizontal="center" vertical="center"/>
    </xf>
  </cellXfs>
  <cellStyles count="40">
    <cellStyle name="Comma" xfId="1" builtinId="3"/>
    <cellStyle name="Comma 2" xfId="3"/>
    <cellStyle name="Comma 2 2" xfId="26"/>
    <cellStyle name="Comma 2 3" xfId="27"/>
    <cellStyle name="Comma 3" xfId="8"/>
    <cellStyle name="Comma 3 2" xfId="21"/>
    <cellStyle name="Comma 4" xfId="9"/>
    <cellStyle name="Comma 4 2" xfId="22"/>
    <cellStyle name="Comma 5" xfId="10"/>
    <cellStyle name="Comma 5 2" xfId="23"/>
    <cellStyle name="Comma 6" xfId="20"/>
    <cellStyle name="Comma 7" xfId="28"/>
    <cellStyle name="Comma 8" xfId="29"/>
    <cellStyle name="Comma_21.Aktivet Afatgjata Materiale  09" xfId="11"/>
    <cellStyle name="Comma_Bilanci Albavia" xfId="4"/>
    <cellStyle name="Comma_Pasqyrat Financiare 2003" xfId="30"/>
    <cellStyle name="Comma_Profit &amp; Loss acc. Albavia" xfId="7"/>
    <cellStyle name="Migliaia 2" xfId="12"/>
    <cellStyle name="Migliaia 3" xfId="13"/>
    <cellStyle name="Normal" xfId="0" builtinId="0"/>
    <cellStyle name="Normal 2" xfId="2"/>
    <cellStyle name="Normal 2 2" xfId="31"/>
    <cellStyle name="Normal 2 3" xfId="32"/>
    <cellStyle name="Normal 3" xfId="14"/>
    <cellStyle name="Normal 3 2" xfId="33"/>
    <cellStyle name="Normal 4" xfId="34"/>
    <cellStyle name="Normal 5" xfId="35"/>
    <cellStyle name="Normal 6" xfId="36"/>
    <cellStyle name="Normal 7" xfId="15"/>
    <cellStyle name="Normal 7 2" xfId="24"/>
    <cellStyle name="Normal_B-Sheet Diekati 2003" xfId="37"/>
    <cellStyle name="Normal_Equity Karl Gega" xfId="38"/>
    <cellStyle name="Normal_Profit &amp; Loss acc. Albavia" xfId="6"/>
    <cellStyle name="Normal_Profit &amp; Loss acc. Albavia 2" xfId="25"/>
    <cellStyle name="Normale 2" xfId="16"/>
    <cellStyle name="Normale 3" xfId="17"/>
    <cellStyle name="Normalny_AKTYWA" xfId="18"/>
    <cellStyle name="Percent 2" xfId="5"/>
    <cellStyle name="Percent 3" xfId="39"/>
    <cellStyle name="Percentuale 2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ARKIVI%202010%20SHOQERITE_KOPJE/bilance%20te%20dorezuara%202010/Bilanci%20NRG%202010%20sipas%20standartev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ARKIVI%202010%20SHOQERITE/bilance%20te%20dorezuara%202010/Bilanci%20NRG%202010%20sipas%20standartev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_Sheet08"/>
      <sheetName val="P&amp;L08"/>
      <sheetName val="Equity"/>
      <sheetName val="Fluksi "/>
      <sheetName val="Cash"/>
      <sheetName val="FD T Fitimit"/>
      <sheetName val="TVSH"/>
      <sheetName val="cash Fl  (2)"/>
      <sheetName val="FAQJA E PARE"/>
      <sheetName val="aktivpasiv"/>
      <sheetName val="Shenime Aktivpasiv"/>
      <sheetName val="pash"/>
      <sheetName val="Shenime P&amp;L"/>
      <sheetName val="Aneks statistikor"/>
      <sheetName val="AAM"/>
      <sheetName val="AQT"/>
      <sheetName val="fluksi"/>
      <sheetName val="kapitali"/>
      <sheetName val="aktivitet per BM"/>
      <sheetName val="Analitike"/>
      <sheetName val="Sheet1"/>
      <sheetName val="Sheet2"/>
    </sheetNames>
    <sheetDataSet>
      <sheetData sheetId="0">
        <row r="64">
          <cell r="I64">
            <v>9476</v>
          </cell>
        </row>
        <row r="70">
          <cell r="I70">
            <v>33440</v>
          </cell>
        </row>
        <row r="71">
          <cell r="I71">
            <v>404300</v>
          </cell>
        </row>
      </sheetData>
      <sheetData sheetId="1">
        <row r="42">
          <cell r="L42">
            <v>-1057064.8336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I58">
            <v>5504.7000000000007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_Sheet08"/>
      <sheetName val="P&amp;L08"/>
      <sheetName val="Equity"/>
      <sheetName val="Fluksi "/>
      <sheetName val="Cash"/>
      <sheetName val="FD T Fitimit"/>
      <sheetName val="TVSH"/>
      <sheetName val="cash Fl  (2)"/>
      <sheetName val="FAQJA E PARE"/>
      <sheetName val="aktivpasiv"/>
      <sheetName val="Shenime Aktivpasiv"/>
      <sheetName val="pash"/>
      <sheetName val="Shenime P&amp;L"/>
      <sheetName val="Aneks statistikor"/>
      <sheetName val="AAM"/>
      <sheetName val="AQT"/>
      <sheetName val="fluksi"/>
      <sheetName val="kapitali"/>
      <sheetName val="aktivitet per BM"/>
      <sheetName val="Analitike"/>
      <sheetName val="Sheet1"/>
      <sheetName val="Sheet2"/>
    </sheetNames>
    <sheetDataSet>
      <sheetData sheetId="0"/>
      <sheetData sheetId="1"/>
      <sheetData sheetId="2">
        <row r="27">
          <cell r="E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9">
          <cell r="W99">
            <v>8000000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34">
          <cell r="D34" t="str">
            <v>NIPT K32327001I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1"/>
  <sheetViews>
    <sheetView tabSelected="1" zoomScaleNormal="100" workbookViewId="0">
      <selection activeCell="A7" sqref="A7"/>
    </sheetView>
  </sheetViews>
  <sheetFormatPr defaultRowHeight="12.75"/>
  <cols>
    <col min="1" max="1" width="90.7109375" style="1" customWidth="1"/>
    <col min="2" max="256" width="9.140625" style="1"/>
    <col min="257" max="257" width="90.7109375" style="1" customWidth="1"/>
    <col min="258" max="512" width="9.140625" style="1"/>
    <col min="513" max="513" width="90.7109375" style="1" customWidth="1"/>
    <col min="514" max="768" width="9.140625" style="1"/>
    <col min="769" max="769" width="90.7109375" style="1" customWidth="1"/>
    <col min="770" max="1024" width="9.140625" style="1"/>
    <col min="1025" max="1025" width="90.7109375" style="1" customWidth="1"/>
    <col min="1026" max="1280" width="9.140625" style="1"/>
    <col min="1281" max="1281" width="90.7109375" style="1" customWidth="1"/>
    <col min="1282" max="1536" width="9.140625" style="1"/>
    <col min="1537" max="1537" width="90.7109375" style="1" customWidth="1"/>
    <col min="1538" max="1792" width="9.140625" style="1"/>
    <col min="1793" max="1793" width="90.7109375" style="1" customWidth="1"/>
    <col min="1794" max="2048" width="9.140625" style="1"/>
    <col min="2049" max="2049" width="90.7109375" style="1" customWidth="1"/>
    <col min="2050" max="2304" width="9.140625" style="1"/>
    <col min="2305" max="2305" width="90.7109375" style="1" customWidth="1"/>
    <col min="2306" max="2560" width="9.140625" style="1"/>
    <col min="2561" max="2561" width="90.7109375" style="1" customWidth="1"/>
    <col min="2562" max="2816" width="9.140625" style="1"/>
    <col min="2817" max="2817" width="90.7109375" style="1" customWidth="1"/>
    <col min="2818" max="3072" width="9.140625" style="1"/>
    <col min="3073" max="3073" width="90.7109375" style="1" customWidth="1"/>
    <col min="3074" max="3328" width="9.140625" style="1"/>
    <col min="3329" max="3329" width="90.7109375" style="1" customWidth="1"/>
    <col min="3330" max="3584" width="9.140625" style="1"/>
    <col min="3585" max="3585" width="90.7109375" style="1" customWidth="1"/>
    <col min="3586" max="3840" width="9.140625" style="1"/>
    <col min="3841" max="3841" width="90.7109375" style="1" customWidth="1"/>
    <col min="3842" max="4096" width="9.140625" style="1"/>
    <col min="4097" max="4097" width="90.7109375" style="1" customWidth="1"/>
    <col min="4098" max="4352" width="9.140625" style="1"/>
    <col min="4353" max="4353" width="90.7109375" style="1" customWidth="1"/>
    <col min="4354" max="4608" width="9.140625" style="1"/>
    <col min="4609" max="4609" width="90.7109375" style="1" customWidth="1"/>
    <col min="4610" max="4864" width="9.140625" style="1"/>
    <col min="4865" max="4865" width="90.7109375" style="1" customWidth="1"/>
    <col min="4866" max="5120" width="9.140625" style="1"/>
    <col min="5121" max="5121" width="90.7109375" style="1" customWidth="1"/>
    <col min="5122" max="5376" width="9.140625" style="1"/>
    <col min="5377" max="5377" width="90.7109375" style="1" customWidth="1"/>
    <col min="5378" max="5632" width="9.140625" style="1"/>
    <col min="5633" max="5633" width="90.7109375" style="1" customWidth="1"/>
    <col min="5634" max="5888" width="9.140625" style="1"/>
    <col min="5889" max="5889" width="90.7109375" style="1" customWidth="1"/>
    <col min="5890" max="6144" width="9.140625" style="1"/>
    <col min="6145" max="6145" width="90.7109375" style="1" customWidth="1"/>
    <col min="6146" max="6400" width="9.140625" style="1"/>
    <col min="6401" max="6401" width="90.7109375" style="1" customWidth="1"/>
    <col min="6402" max="6656" width="9.140625" style="1"/>
    <col min="6657" max="6657" width="90.7109375" style="1" customWidth="1"/>
    <col min="6658" max="6912" width="9.140625" style="1"/>
    <col min="6913" max="6913" width="90.7109375" style="1" customWidth="1"/>
    <col min="6914" max="7168" width="9.140625" style="1"/>
    <col min="7169" max="7169" width="90.7109375" style="1" customWidth="1"/>
    <col min="7170" max="7424" width="9.140625" style="1"/>
    <col min="7425" max="7425" width="90.7109375" style="1" customWidth="1"/>
    <col min="7426" max="7680" width="9.140625" style="1"/>
    <col min="7681" max="7681" width="90.7109375" style="1" customWidth="1"/>
    <col min="7682" max="7936" width="9.140625" style="1"/>
    <col min="7937" max="7937" width="90.7109375" style="1" customWidth="1"/>
    <col min="7938" max="8192" width="9.140625" style="1"/>
    <col min="8193" max="8193" width="90.7109375" style="1" customWidth="1"/>
    <col min="8194" max="8448" width="9.140625" style="1"/>
    <col min="8449" max="8449" width="90.7109375" style="1" customWidth="1"/>
    <col min="8450" max="8704" width="9.140625" style="1"/>
    <col min="8705" max="8705" width="90.7109375" style="1" customWidth="1"/>
    <col min="8706" max="8960" width="9.140625" style="1"/>
    <col min="8961" max="8961" width="90.7109375" style="1" customWidth="1"/>
    <col min="8962" max="9216" width="9.140625" style="1"/>
    <col min="9217" max="9217" width="90.7109375" style="1" customWidth="1"/>
    <col min="9218" max="9472" width="9.140625" style="1"/>
    <col min="9473" max="9473" width="90.7109375" style="1" customWidth="1"/>
    <col min="9474" max="9728" width="9.140625" style="1"/>
    <col min="9729" max="9729" width="90.7109375" style="1" customWidth="1"/>
    <col min="9730" max="9984" width="9.140625" style="1"/>
    <col min="9985" max="9985" width="90.7109375" style="1" customWidth="1"/>
    <col min="9986" max="10240" width="9.140625" style="1"/>
    <col min="10241" max="10241" width="90.7109375" style="1" customWidth="1"/>
    <col min="10242" max="10496" width="9.140625" style="1"/>
    <col min="10497" max="10497" width="90.7109375" style="1" customWidth="1"/>
    <col min="10498" max="10752" width="9.140625" style="1"/>
    <col min="10753" max="10753" width="90.7109375" style="1" customWidth="1"/>
    <col min="10754" max="11008" width="9.140625" style="1"/>
    <col min="11009" max="11009" width="90.7109375" style="1" customWidth="1"/>
    <col min="11010" max="11264" width="9.140625" style="1"/>
    <col min="11265" max="11265" width="90.7109375" style="1" customWidth="1"/>
    <col min="11266" max="11520" width="9.140625" style="1"/>
    <col min="11521" max="11521" width="90.7109375" style="1" customWidth="1"/>
    <col min="11522" max="11776" width="9.140625" style="1"/>
    <col min="11777" max="11777" width="90.7109375" style="1" customWidth="1"/>
    <col min="11778" max="12032" width="9.140625" style="1"/>
    <col min="12033" max="12033" width="90.7109375" style="1" customWidth="1"/>
    <col min="12034" max="12288" width="9.140625" style="1"/>
    <col min="12289" max="12289" width="90.7109375" style="1" customWidth="1"/>
    <col min="12290" max="12544" width="9.140625" style="1"/>
    <col min="12545" max="12545" width="90.7109375" style="1" customWidth="1"/>
    <col min="12546" max="12800" width="9.140625" style="1"/>
    <col min="12801" max="12801" width="90.7109375" style="1" customWidth="1"/>
    <col min="12802" max="13056" width="9.140625" style="1"/>
    <col min="13057" max="13057" width="90.7109375" style="1" customWidth="1"/>
    <col min="13058" max="13312" width="9.140625" style="1"/>
    <col min="13313" max="13313" width="90.7109375" style="1" customWidth="1"/>
    <col min="13314" max="13568" width="9.140625" style="1"/>
    <col min="13569" max="13569" width="90.7109375" style="1" customWidth="1"/>
    <col min="13570" max="13824" width="9.140625" style="1"/>
    <col min="13825" max="13825" width="90.7109375" style="1" customWidth="1"/>
    <col min="13826" max="14080" width="9.140625" style="1"/>
    <col min="14081" max="14081" width="90.7109375" style="1" customWidth="1"/>
    <col min="14082" max="14336" width="9.140625" style="1"/>
    <col min="14337" max="14337" width="90.7109375" style="1" customWidth="1"/>
    <col min="14338" max="14592" width="9.140625" style="1"/>
    <col min="14593" max="14593" width="90.7109375" style="1" customWidth="1"/>
    <col min="14594" max="14848" width="9.140625" style="1"/>
    <col min="14849" max="14849" width="90.7109375" style="1" customWidth="1"/>
    <col min="14850" max="15104" width="9.140625" style="1"/>
    <col min="15105" max="15105" width="90.7109375" style="1" customWidth="1"/>
    <col min="15106" max="15360" width="9.140625" style="1"/>
    <col min="15361" max="15361" width="90.7109375" style="1" customWidth="1"/>
    <col min="15362" max="15616" width="9.140625" style="1"/>
    <col min="15617" max="15617" width="90.7109375" style="1" customWidth="1"/>
    <col min="15618" max="15872" width="9.140625" style="1"/>
    <col min="15873" max="15873" width="90.7109375" style="1" customWidth="1"/>
    <col min="15874" max="16128" width="9.140625" style="1"/>
    <col min="16129" max="16129" width="90.7109375" style="1" customWidth="1"/>
    <col min="16130" max="16384" width="9.140625" style="1"/>
  </cols>
  <sheetData>
    <row r="1" spans="1:1" ht="15.75">
      <c r="A1" s="526" t="s">
        <v>879</v>
      </c>
    </row>
    <row r="2" spans="1:1">
      <c r="A2" s="523"/>
    </row>
    <row r="3" spans="1:1" ht="15.75">
      <c r="A3" s="526" t="s">
        <v>880</v>
      </c>
    </row>
    <row r="4" spans="1:1" ht="15.75">
      <c r="A4" s="526"/>
    </row>
    <row r="5" spans="1:1">
      <c r="A5" s="523"/>
    </row>
    <row r="6" spans="1:1">
      <c r="A6" s="523"/>
    </row>
    <row r="7" spans="1:1" ht="15.75">
      <c r="A7" s="526" t="s">
        <v>879</v>
      </c>
    </row>
    <row r="8" spans="1:1" ht="18.75">
      <c r="A8" s="525" t="s">
        <v>881</v>
      </c>
    </row>
    <row r="9" spans="1:1" ht="18.75">
      <c r="A9" s="525"/>
    </row>
    <row r="10" spans="1:1">
      <c r="A10" s="523"/>
    </row>
    <row r="11" spans="1:1">
      <c r="A11" s="523" t="s">
        <v>878</v>
      </c>
    </row>
    <row r="12" spans="1:1">
      <c r="A12" s="523"/>
    </row>
    <row r="13" spans="1:1">
      <c r="A13" s="523"/>
    </row>
    <row r="14" spans="1:1">
      <c r="A14" s="523"/>
    </row>
    <row r="15" spans="1:1">
      <c r="A15" s="523" t="s">
        <v>877</v>
      </c>
    </row>
    <row r="16" spans="1:1">
      <c r="A16" s="523"/>
    </row>
    <row r="17" spans="1:1">
      <c r="A17" s="523"/>
    </row>
    <row r="18" spans="1:1">
      <c r="A18" s="524" t="s">
        <v>882</v>
      </c>
    </row>
    <row r="19" spans="1:1">
      <c r="A19" s="524"/>
    </row>
    <row r="20" spans="1:1">
      <c r="A20" s="524"/>
    </row>
    <row r="21" spans="1:1">
      <c r="A21" s="524"/>
    </row>
    <row r="22" spans="1:1">
      <c r="A22" s="524" t="s">
        <v>876</v>
      </c>
    </row>
    <row r="23" spans="1:1">
      <c r="A23" s="523"/>
    </row>
    <row r="24" spans="1:1">
      <c r="A24" s="523"/>
    </row>
    <row r="25" spans="1:1">
      <c r="A25" s="523"/>
    </row>
    <row r="26" spans="1:1">
      <c r="A26" s="523"/>
    </row>
    <row r="27" spans="1:1">
      <c r="A27" s="523" t="s">
        <v>875</v>
      </c>
    </row>
    <row r="28" spans="1:1">
      <c r="A28" s="523"/>
    </row>
    <row r="30" spans="1:1" ht="14.25">
      <c r="A30" s="163" t="s">
        <v>519</v>
      </c>
    </row>
    <row r="31" spans="1:1" ht="14.25">
      <c r="A31" s="163" t="s">
        <v>520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I10"/>
  <sheetViews>
    <sheetView workbookViewId="0">
      <selection activeCell="H11" sqref="H11"/>
    </sheetView>
  </sheetViews>
  <sheetFormatPr defaultRowHeight="12.75"/>
  <cols>
    <col min="1" max="16384" width="9.140625" style="1"/>
  </cols>
  <sheetData>
    <row r="1" spans="2:9">
      <c r="C1" s="383" t="s">
        <v>608</v>
      </c>
    </row>
    <row r="2" spans="2:9">
      <c r="C2" s="383" t="s">
        <v>254</v>
      </c>
    </row>
    <row r="4" spans="2:9">
      <c r="C4" s="3" t="s">
        <v>872</v>
      </c>
    </row>
    <row r="5" spans="2:9">
      <c r="H5" s="3" t="s">
        <v>871</v>
      </c>
    </row>
    <row r="6" spans="2:9" ht="15">
      <c r="B6" s="1">
        <v>1</v>
      </c>
      <c r="C6" s="522" t="s">
        <v>870</v>
      </c>
      <c r="H6" s="375">
        <f>AAM!G11</f>
        <v>3085740.8615999999</v>
      </c>
      <c r="I6" s="2" t="s">
        <v>869</v>
      </c>
    </row>
    <row r="8" spans="2:9" ht="15">
      <c r="C8" s="521"/>
    </row>
    <row r="9" spans="2:9" ht="14.25">
      <c r="H9" s="163" t="s">
        <v>519</v>
      </c>
    </row>
    <row r="10" spans="2:9" ht="14.25">
      <c r="H10" s="163" t="s">
        <v>520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AE116"/>
  <sheetViews>
    <sheetView showGridLines="0" defaultGridColor="0" view="pageBreakPreview" topLeftCell="B89" colorId="18" zoomScale="70" zoomScaleNormal="100" zoomScaleSheetLayoutView="70" workbookViewId="0">
      <selection activeCell="P103" sqref="P103"/>
    </sheetView>
  </sheetViews>
  <sheetFormatPr defaultRowHeight="12.75" outlineLevelRow="1"/>
  <cols>
    <col min="1" max="1" width="2.140625" style="10" customWidth="1"/>
    <col min="2" max="2" width="5.28515625" style="6" customWidth="1"/>
    <col min="3" max="3" width="6.5703125" style="6" hidden="1" customWidth="1"/>
    <col min="4" max="4" width="50.28515625" style="6" customWidth="1"/>
    <col min="5" max="5" width="47.5703125" style="6" hidden="1" customWidth="1"/>
    <col min="6" max="6" width="47.5703125" style="7" hidden="1" customWidth="1"/>
    <col min="7" max="7" width="2.28515625" style="7" customWidth="1"/>
    <col min="8" max="8" width="1.7109375" style="6" customWidth="1"/>
    <col min="9" max="9" width="1.42578125" style="6" customWidth="1"/>
    <col min="10" max="10" width="20.5703125" style="6" customWidth="1"/>
    <col min="11" max="11" width="19.140625" style="6" customWidth="1"/>
    <col min="12" max="12" width="1.85546875" style="6" hidden="1" customWidth="1"/>
    <col min="13" max="13" width="18.140625" style="6" hidden="1" customWidth="1"/>
    <col min="14" max="14" width="6.42578125" style="8" bestFit="1" customWidth="1"/>
    <col min="15" max="15" width="6.42578125" style="8" hidden="1" customWidth="1"/>
    <col min="16" max="16" width="40.5703125" style="8" customWidth="1"/>
    <col min="17" max="17" width="45.5703125" style="8" hidden="1" customWidth="1"/>
    <col min="18" max="18" width="46.42578125" style="9" hidden="1" customWidth="1"/>
    <col min="19" max="19" width="2.28515625" style="7" customWidth="1"/>
    <col min="20" max="20" width="16.140625" style="376" customWidth="1"/>
    <col min="21" max="21" width="2.28515625" style="6" customWidth="1"/>
    <col min="22" max="22" width="17.28515625" style="6" customWidth="1"/>
    <col min="23" max="23" width="1.85546875" style="6" customWidth="1"/>
    <col min="24" max="24" width="18.140625" style="6" hidden="1" customWidth="1"/>
    <col min="25" max="25" width="12.85546875" style="10" hidden="1" customWidth="1"/>
    <col min="26" max="26" width="2.28515625" style="11" customWidth="1"/>
    <col min="27" max="27" width="11.42578125" style="8" bestFit="1" customWidth="1"/>
    <col min="28" max="28" width="12.5703125" style="8" bestFit="1" customWidth="1"/>
    <col min="29" max="29" width="13.7109375" style="8" bestFit="1" customWidth="1"/>
    <col min="30" max="30" width="14.140625" style="8" bestFit="1" customWidth="1"/>
    <col min="31" max="31" width="9.140625" style="8"/>
    <col min="32" max="257" width="9.140625" style="10"/>
    <col min="258" max="258" width="2.140625" style="10" customWidth="1"/>
    <col min="259" max="259" width="5.28515625" style="10" customWidth="1"/>
    <col min="260" max="260" width="0" style="10" hidden="1" customWidth="1"/>
    <col min="261" max="261" width="50.28515625" style="10" customWidth="1"/>
    <col min="262" max="263" width="0" style="10" hidden="1" customWidth="1"/>
    <col min="264" max="264" width="2.28515625" style="10" customWidth="1"/>
    <col min="265" max="265" width="1.7109375" style="10" customWidth="1"/>
    <col min="266" max="266" width="1.42578125" style="10" customWidth="1"/>
    <col min="267" max="267" width="19.140625" style="10" customWidth="1"/>
    <col min="268" max="268" width="1.85546875" style="10" customWidth="1"/>
    <col min="269" max="269" width="18.140625" style="10" customWidth="1"/>
    <col min="270" max="270" width="6.42578125" style="10" bestFit="1" customWidth="1"/>
    <col min="271" max="271" width="0" style="10" hidden="1" customWidth="1"/>
    <col min="272" max="272" width="40.5703125" style="10" customWidth="1"/>
    <col min="273" max="274" width="0" style="10" hidden="1" customWidth="1"/>
    <col min="275" max="275" width="2.28515625" style="10" customWidth="1"/>
    <col min="276" max="276" width="9.140625" style="10" customWidth="1"/>
    <col min="277" max="277" width="2.28515625" style="10" customWidth="1"/>
    <col min="278" max="278" width="17.28515625" style="10" customWidth="1"/>
    <col min="279" max="279" width="1.85546875" style="10" customWidth="1"/>
    <col min="280" max="280" width="18.140625" style="10" customWidth="1"/>
    <col min="281" max="281" width="0" style="10" hidden="1" customWidth="1"/>
    <col min="282" max="282" width="2.28515625" style="10" customWidth="1"/>
    <col min="283" max="283" width="11.42578125" style="10" bestFit="1" customWidth="1"/>
    <col min="284" max="284" width="12.5703125" style="10" bestFit="1" customWidth="1"/>
    <col min="285" max="285" width="13.7109375" style="10" bestFit="1" customWidth="1"/>
    <col min="286" max="286" width="14.140625" style="10" bestFit="1" customWidth="1"/>
    <col min="287" max="513" width="9.140625" style="10"/>
    <col min="514" max="514" width="2.140625" style="10" customWidth="1"/>
    <col min="515" max="515" width="5.28515625" style="10" customWidth="1"/>
    <col min="516" max="516" width="0" style="10" hidden="1" customWidth="1"/>
    <col min="517" max="517" width="50.28515625" style="10" customWidth="1"/>
    <col min="518" max="519" width="0" style="10" hidden="1" customWidth="1"/>
    <col min="520" max="520" width="2.28515625" style="10" customWidth="1"/>
    <col min="521" max="521" width="1.7109375" style="10" customWidth="1"/>
    <col min="522" max="522" width="1.42578125" style="10" customWidth="1"/>
    <col min="523" max="523" width="19.140625" style="10" customWidth="1"/>
    <col min="524" max="524" width="1.85546875" style="10" customWidth="1"/>
    <col min="525" max="525" width="18.140625" style="10" customWidth="1"/>
    <col min="526" max="526" width="6.42578125" style="10" bestFit="1" customWidth="1"/>
    <col min="527" max="527" width="0" style="10" hidden="1" customWidth="1"/>
    <col min="528" max="528" width="40.5703125" style="10" customWidth="1"/>
    <col min="529" max="530" width="0" style="10" hidden="1" customWidth="1"/>
    <col min="531" max="531" width="2.28515625" style="10" customWidth="1"/>
    <col min="532" max="532" width="9.140625" style="10" customWidth="1"/>
    <col min="533" max="533" width="2.28515625" style="10" customWidth="1"/>
    <col min="534" max="534" width="17.28515625" style="10" customWidth="1"/>
    <col min="535" max="535" width="1.85546875" style="10" customWidth="1"/>
    <col min="536" max="536" width="18.140625" style="10" customWidth="1"/>
    <col min="537" max="537" width="0" style="10" hidden="1" customWidth="1"/>
    <col min="538" max="538" width="2.28515625" style="10" customWidth="1"/>
    <col min="539" max="539" width="11.42578125" style="10" bestFit="1" customWidth="1"/>
    <col min="540" max="540" width="12.5703125" style="10" bestFit="1" customWidth="1"/>
    <col min="541" max="541" width="13.7109375" style="10" bestFit="1" customWidth="1"/>
    <col min="542" max="542" width="14.140625" style="10" bestFit="1" customWidth="1"/>
    <col min="543" max="769" width="9.140625" style="10"/>
    <col min="770" max="770" width="2.140625" style="10" customWidth="1"/>
    <col min="771" max="771" width="5.28515625" style="10" customWidth="1"/>
    <col min="772" max="772" width="0" style="10" hidden="1" customWidth="1"/>
    <col min="773" max="773" width="50.28515625" style="10" customWidth="1"/>
    <col min="774" max="775" width="0" style="10" hidden="1" customWidth="1"/>
    <col min="776" max="776" width="2.28515625" style="10" customWidth="1"/>
    <col min="777" max="777" width="1.7109375" style="10" customWidth="1"/>
    <col min="778" max="778" width="1.42578125" style="10" customWidth="1"/>
    <col min="779" max="779" width="19.140625" style="10" customWidth="1"/>
    <col min="780" max="780" width="1.85546875" style="10" customWidth="1"/>
    <col min="781" max="781" width="18.140625" style="10" customWidth="1"/>
    <col min="782" max="782" width="6.42578125" style="10" bestFit="1" customWidth="1"/>
    <col min="783" max="783" width="0" style="10" hidden="1" customWidth="1"/>
    <col min="784" max="784" width="40.5703125" style="10" customWidth="1"/>
    <col min="785" max="786" width="0" style="10" hidden="1" customWidth="1"/>
    <col min="787" max="787" width="2.28515625" style="10" customWidth="1"/>
    <col min="788" max="788" width="9.140625" style="10" customWidth="1"/>
    <col min="789" max="789" width="2.28515625" style="10" customWidth="1"/>
    <col min="790" max="790" width="17.28515625" style="10" customWidth="1"/>
    <col min="791" max="791" width="1.85546875" style="10" customWidth="1"/>
    <col min="792" max="792" width="18.140625" style="10" customWidth="1"/>
    <col min="793" max="793" width="0" style="10" hidden="1" customWidth="1"/>
    <col min="794" max="794" width="2.28515625" style="10" customWidth="1"/>
    <col min="795" max="795" width="11.42578125" style="10" bestFit="1" customWidth="1"/>
    <col min="796" max="796" width="12.5703125" style="10" bestFit="1" customWidth="1"/>
    <col min="797" max="797" width="13.7109375" style="10" bestFit="1" customWidth="1"/>
    <col min="798" max="798" width="14.140625" style="10" bestFit="1" customWidth="1"/>
    <col min="799" max="1025" width="9.140625" style="10"/>
    <col min="1026" max="1026" width="2.140625" style="10" customWidth="1"/>
    <col min="1027" max="1027" width="5.28515625" style="10" customWidth="1"/>
    <col min="1028" max="1028" width="0" style="10" hidden="1" customWidth="1"/>
    <col min="1029" max="1029" width="50.28515625" style="10" customWidth="1"/>
    <col min="1030" max="1031" width="0" style="10" hidden="1" customWidth="1"/>
    <col min="1032" max="1032" width="2.28515625" style="10" customWidth="1"/>
    <col min="1033" max="1033" width="1.7109375" style="10" customWidth="1"/>
    <col min="1034" max="1034" width="1.42578125" style="10" customWidth="1"/>
    <col min="1035" max="1035" width="19.140625" style="10" customWidth="1"/>
    <col min="1036" max="1036" width="1.85546875" style="10" customWidth="1"/>
    <col min="1037" max="1037" width="18.140625" style="10" customWidth="1"/>
    <col min="1038" max="1038" width="6.42578125" style="10" bestFit="1" customWidth="1"/>
    <col min="1039" max="1039" width="0" style="10" hidden="1" customWidth="1"/>
    <col min="1040" max="1040" width="40.5703125" style="10" customWidth="1"/>
    <col min="1041" max="1042" width="0" style="10" hidden="1" customWidth="1"/>
    <col min="1043" max="1043" width="2.28515625" style="10" customWidth="1"/>
    <col min="1044" max="1044" width="9.140625" style="10" customWidth="1"/>
    <col min="1045" max="1045" width="2.28515625" style="10" customWidth="1"/>
    <col min="1046" max="1046" width="17.28515625" style="10" customWidth="1"/>
    <col min="1047" max="1047" width="1.85546875" style="10" customWidth="1"/>
    <col min="1048" max="1048" width="18.140625" style="10" customWidth="1"/>
    <col min="1049" max="1049" width="0" style="10" hidden="1" customWidth="1"/>
    <col min="1050" max="1050" width="2.28515625" style="10" customWidth="1"/>
    <col min="1051" max="1051" width="11.42578125" style="10" bestFit="1" customWidth="1"/>
    <col min="1052" max="1052" width="12.5703125" style="10" bestFit="1" customWidth="1"/>
    <col min="1053" max="1053" width="13.7109375" style="10" bestFit="1" customWidth="1"/>
    <col min="1054" max="1054" width="14.140625" style="10" bestFit="1" customWidth="1"/>
    <col min="1055" max="1281" width="9.140625" style="10"/>
    <col min="1282" max="1282" width="2.140625" style="10" customWidth="1"/>
    <col min="1283" max="1283" width="5.28515625" style="10" customWidth="1"/>
    <col min="1284" max="1284" width="0" style="10" hidden="1" customWidth="1"/>
    <col min="1285" max="1285" width="50.28515625" style="10" customWidth="1"/>
    <col min="1286" max="1287" width="0" style="10" hidden="1" customWidth="1"/>
    <col min="1288" max="1288" width="2.28515625" style="10" customWidth="1"/>
    <col min="1289" max="1289" width="1.7109375" style="10" customWidth="1"/>
    <col min="1290" max="1290" width="1.42578125" style="10" customWidth="1"/>
    <col min="1291" max="1291" width="19.140625" style="10" customWidth="1"/>
    <col min="1292" max="1292" width="1.85546875" style="10" customWidth="1"/>
    <col min="1293" max="1293" width="18.140625" style="10" customWidth="1"/>
    <col min="1294" max="1294" width="6.42578125" style="10" bestFit="1" customWidth="1"/>
    <col min="1295" max="1295" width="0" style="10" hidden="1" customWidth="1"/>
    <col min="1296" max="1296" width="40.5703125" style="10" customWidth="1"/>
    <col min="1297" max="1298" width="0" style="10" hidden="1" customWidth="1"/>
    <col min="1299" max="1299" width="2.28515625" style="10" customWidth="1"/>
    <col min="1300" max="1300" width="9.140625" style="10" customWidth="1"/>
    <col min="1301" max="1301" width="2.28515625" style="10" customWidth="1"/>
    <col min="1302" max="1302" width="17.28515625" style="10" customWidth="1"/>
    <col min="1303" max="1303" width="1.85546875" style="10" customWidth="1"/>
    <col min="1304" max="1304" width="18.140625" style="10" customWidth="1"/>
    <col min="1305" max="1305" width="0" style="10" hidden="1" customWidth="1"/>
    <col min="1306" max="1306" width="2.28515625" style="10" customWidth="1"/>
    <col min="1307" max="1307" width="11.42578125" style="10" bestFit="1" customWidth="1"/>
    <col min="1308" max="1308" width="12.5703125" style="10" bestFit="1" customWidth="1"/>
    <col min="1309" max="1309" width="13.7109375" style="10" bestFit="1" customWidth="1"/>
    <col min="1310" max="1310" width="14.140625" style="10" bestFit="1" customWidth="1"/>
    <col min="1311" max="1537" width="9.140625" style="10"/>
    <col min="1538" max="1538" width="2.140625" style="10" customWidth="1"/>
    <col min="1539" max="1539" width="5.28515625" style="10" customWidth="1"/>
    <col min="1540" max="1540" width="0" style="10" hidden="1" customWidth="1"/>
    <col min="1541" max="1541" width="50.28515625" style="10" customWidth="1"/>
    <col min="1542" max="1543" width="0" style="10" hidden="1" customWidth="1"/>
    <col min="1544" max="1544" width="2.28515625" style="10" customWidth="1"/>
    <col min="1545" max="1545" width="1.7109375" style="10" customWidth="1"/>
    <col min="1546" max="1546" width="1.42578125" style="10" customWidth="1"/>
    <col min="1547" max="1547" width="19.140625" style="10" customWidth="1"/>
    <col min="1548" max="1548" width="1.85546875" style="10" customWidth="1"/>
    <col min="1549" max="1549" width="18.140625" style="10" customWidth="1"/>
    <col min="1550" max="1550" width="6.42578125" style="10" bestFit="1" customWidth="1"/>
    <col min="1551" max="1551" width="0" style="10" hidden="1" customWidth="1"/>
    <col min="1552" max="1552" width="40.5703125" style="10" customWidth="1"/>
    <col min="1553" max="1554" width="0" style="10" hidden="1" customWidth="1"/>
    <col min="1555" max="1555" width="2.28515625" style="10" customWidth="1"/>
    <col min="1556" max="1556" width="9.140625" style="10" customWidth="1"/>
    <col min="1557" max="1557" width="2.28515625" style="10" customWidth="1"/>
    <col min="1558" max="1558" width="17.28515625" style="10" customWidth="1"/>
    <col min="1559" max="1559" width="1.85546875" style="10" customWidth="1"/>
    <col min="1560" max="1560" width="18.140625" style="10" customWidth="1"/>
    <col min="1561" max="1561" width="0" style="10" hidden="1" customWidth="1"/>
    <col min="1562" max="1562" width="2.28515625" style="10" customWidth="1"/>
    <col min="1563" max="1563" width="11.42578125" style="10" bestFit="1" customWidth="1"/>
    <col min="1564" max="1564" width="12.5703125" style="10" bestFit="1" customWidth="1"/>
    <col min="1565" max="1565" width="13.7109375" style="10" bestFit="1" customWidth="1"/>
    <col min="1566" max="1566" width="14.140625" style="10" bestFit="1" customWidth="1"/>
    <col min="1567" max="1793" width="9.140625" style="10"/>
    <col min="1794" max="1794" width="2.140625" style="10" customWidth="1"/>
    <col min="1795" max="1795" width="5.28515625" style="10" customWidth="1"/>
    <col min="1796" max="1796" width="0" style="10" hidden="1" customWidth="1"/>
    <col min="1797" max="1797" width="50.28515625" style="10" customWidth="1"/>
    <col min="1798" max="1799" width="0" style="10" hidden="1" customWidth="1"/>
    <col min="1800" max="1800" width="2.28515625" style="10" customWidth="1"/>
    <col min="1801" max="1801" width="1.7109375" style="10" customWidth="1"/>
    <col min="1802" max="1802" width="1.42578125" style="10" customWidth="1"/>
    <col min="1803" max="1803" width="19.140625" style="10" customWidth="1"/>
    <col min="1804" max="1804" width="1.85546875" style="10" customWidth="1"/>
    <col min="1805" max="1805" width="18.140625" style="10" customWidth="1"/>
    <col min="1806" max="1806" width="6.42578125" style="10" bestFit="1" customWidth="1"/>
    <col min="1807" max="1807" width="0" style="10" hidden="1" customWidth="1"/>
    <col min="1808" max="1808" width="40.5703125" style="10" customWidth="1"/>
    <col min="1809" max="1810" width="0" style="10" hidden="1" customWidth="1"/>
    <col min="1811" max="1811" width="2.28515625" style="10" customWidth="1"/>
    <col min="1812" max="1812" width="9.140625" style="10" customWidth="1"/>
    <col min="1813" max="1813" width="2.28515625" style="10" customWidth="1"/>
    <col min="1814" max="1814" width="17.28515625" style="10" customWidth="1"/>
    <col min="1815" max="1815" width="1.85546875" style="10" customWidth="1"/>
    <col min="1816" max="1816" width="18.140625" style="10" customWidth="1"/>
    <col min="1817" max="1817" width="0" style="10" hidden="1" customWidth="1"/>
    <col min="1818" max="1818" width="2.28515625" style="10" customWidth="1"/>
    <col min="1819" max="1819" width="11.42578125" style="10" bestFit="1" customWidth="1"/>
    <col min="1820" max="1820" width="12.5703125" style="10" bestFit="1" customWidth="1"/>
    <col min="1821" max="1821" width="13.7109375" style="10" bestFit="1" customWidth="1"/>
    <col min="1822" max="1822" width="14.140625" style="10" bestFit="1" customWidth="1"/>
    <col min="1823" max="2049" width="9.140625" style="10"/>
    <col min="2050" max="2050" width="2.140625" style="10" customWidth="1"/>
    <col min="2051" max="2051" width="5.28515625" style="10" customWidth="1"/>
    <col min="2052" max="2052" width="0" style="10" hidden="1" customWidth="1"/>
    <col min="2053" max="2053" width="50.28515625" style="10" customWidth="1"/>
    <col min="2054" max="2055" width="0" style="10" hidden="1" customWidth="1"/>
    <col min="2056" max="2056" width="2.28515625" style="10" customWidth="1"/>
    <col min="2057" max="2057" width="1.7109375" style="10" customWidth="1"/>
    <col min="2058" max="2058" width="1.42578125" style="10" customWidth="1"/>
    <col min="2059" max="2059" width="19.140625" style="10" customWidth="1"/>
    <col min="2060" max="2060" width="1.85546875" style="10" customWidth="1"/>
    <col min="2061" max="2061" width="18.140625" style="10" customWidth="1"/>
    <col min="2062" max="2062" width="6.42578125" style="10" bestFit="1" customWidth="1"/>
    <col min="2063" max="2063" width="0" style="10" hidden="1" customWidth="1"/>
    <col min="2064" max="2064" width="40.5703125" style="10" customWidth="1"/>
    <col min="2065" max="2066" width="0" style="10" hidden="1" customWidth="1"/>
    <col min="2067" max="2067" width="2.28515625" style="10" customWidth="1"/>
    <col min="2068" max="2068" width="9.140625" style="10" customWidth="1"/>
    <col min="2069" max="2069" width="2.28515625" style="10" customWidth="1"/>
    <col min="2070" max="2070" width="17.28515625" style="10" customWidth="1"/>
    <col min="2071" max="2071" width="1.85546875" style="10" customWidth="1"/>
    <col min="2072" max="2072" width="18.140625" style="10" customWidth="1"/>
    <col min="2073" max="2073" width="0" style="10" hidden="1" customWidth="1"/>
    <col min="2074" max="2074" width="2.28515625" style="10" customWidth="1"/>
    <col min="2075" max="2075" width="11.42578125" style="10" bestFit="1" customWidth="1"/>
    <col min="2076" max="2076" width="12.5703125" style="10" bestFit="1" customWidth="1"/>
    <col min="2077" max="2077" width="13.7109375" style="10" bestFit="1" customWidth="1"/>
    <col min="2078" max="2078" width="14.140625" style="10" bestFit="1" customWidth="1"/>
    <col min="2079" max="2305" width="9.140625" style="10"/>
    <col min="2306" max="2306" width="2.140625" style="10" customWidth="1"/>
    <col min="2307" max="2307" width="5.28515625" style="10" customWidth="1"/>
    <col min="2308" max="2308" width="0" style="10" hidden="1" customWidth="1"/>
    <col min="2309" max="2309" width="50.28515625" style="10" customWidth="1"/>
    <col min="2310" max="2311" width="0" style="10" hidden="1" customWidth="1"/>
    <col min="2312" max="2312" width="2.28515625" style="10" customWidth="1"/>
    <col min="2313" max="2313" width="1.7109375" style="10" customWidth="1"/>
    <col min="2314" max="2314" width="1.42578125" style="10" customWidth="1"/>
    <col min="2315" max="2315" width="19.140625" style="10" customWidth="1"/>
    <col min="2316" max="2316" width="1.85546875" style="10" customWidth="1"/>
    <col min="2317" max="2317" width="18.140625" style="10" customWidth="1"/>
    <col min="2318" max="2318" width="6.42578125" style="10" bestFit="1" customWidth="1"/>
    <col min="2319" max="2319" width="0" style="10" hidden="1" customWidth="1"/>
    <col min="2320" max="2320" width="40.5703125" style="10" customWidth="1"/>
    <col min="2321" max="2322" width="0" style="10" hidden="1" customWidth="1"/>
    <col min="2323" max="2323" width="2.28515625" style="10" customWidth="1"/>
    <col min="2324" max="2324" width="9.140625" style="10" customWidth="1"/>
    <col min="2325" max="2325" width="2.28515625" style="10" customWidth="1"/>
    <col min="2326" max="2326" width="17.28515625" style="10" customWidth="1"/>
    <col min="2327" max="2327" width="1.85546875" style="10" customWidth="1"/>
    <col min="2328" max="2328" width="18.140625" style="10" customWidth="1"/>
    <col min="2329" max="2329" width="0" style="10" hidden="1" customWidth="1"/>
    <col min="2330" max="2330" width="2.28515625" style="10" customWidth="1"/>
    <col min="2331" max="2331" width="11.42578125" style="10" bestFit="1" customWidth="1"/>
    <col min="2332" max="2332" width="12.5703125" style="10" bestFit="1" customWidth="1"/>
    <col min="2333" max="2333" width="13.7109375" style="10" bestFit="1" customWidth="1"/>
    <col min="2334" max="2334" width="14.140625" style="10" bestFit="1" customWidth="1"/>
    <col min="2335" max="2561" width="9.140625" style="10"/>
    <col min="2562" max="2562" width="2.140625" style="10" customWidth="1"/>
    <col min="2563" max="2563" width="5.28515625" style="10" customWidth="1"/>
    <col min="2564" max="2564" width="0" style="10" hidden="1" customWidth="1"/>
    <col min="2565" max="2565" width="50.28515625" style="10" customWidth="1"/>
    <col min="2566" max="2567" width="0" style="10" hidden="1" customWidth="1"/>
    <col min="2568" max="2568" width="2.28515625" style="10" customWidth="1"/>
    <col min="2569" max="2569" width="1.7109375" style="10" customWidth="1"/>
    <col min="2570" max="2570" width="1.42578125" style="10" customWidth="1"/>
    <col min="2571" max="2571" width="19.140625" style="10" customWidth="1"/>
    <col min="2572" max="2572" width="1.85546875" style="10" customWidth="1"/>
    <col min="2573" max="2573" width="18.140625" style="10" customWidth="1"/>
    <col min="2574" max="2574" width="6.42578125" style="10" bestFit="1" customWidth="1"/>
    <col min="2575" max="2575" width="0" style="10" hidden="1" customWidth="1"/>
    <col min="2576" max="2576" width="40.5703125" style="10" customWidth="1"/>
    <col min="2577" max="2578" width="0" style="10" hidden="1" customWidth="1"/>
    <col min="2579" max="2579" width="2.28515625" style="10" customWidth="1"/>
    <col min="2580" max="2580" width="9.140625" style="10" customWidth="1"/>
    <col min="2581" max="2581" width="2.28515625" style="10" customWidth="1"/>
    <col min="2582" max="2582" width="17.28515625" style="10" customWidth="1"/>
    <col min="2583" max="2583" width="1.85546875" style="10" customWidth="1"/>
    <col min="2584" max="2584" width="18.140625" style="10" customWidth="1"/>
    <col min="2585" max="2585" width="0" style="10" hidden="1" customWidth="1"/>
    <col min="2586" max="2586" width="2.28515625" style="10" customWidth="1"/>
    <col min="2587" max="2587" width="11.42578125" style="10" bestFit="1" customWidth="1"/>
    <col min="2588" max="2588" width="12.5703125" style="10" bestFit="1" customWidth="1"/>
    <col min="2589" max="2589" width="13.7109375" style="10" bestFit="1" customWidth="1"/>
    <col min="2590" max="2590" width="14.140625" style="10" bestFit="1" customWidth="1"/>
    <col min="2591" max="2817" width="9.140625" style="10"/>
    <col min="2818" max="2818" width="2.140625" style="10" customWidth="1"/>
    <col min="2819" max="2819" width="5.28515625" style="10" customWidth="1"/>
    <col min="2820" max="2820" width="0" style="10" hidden="1" customWidth="1"/>
    <col min="2821" max="2821" width="50.28515625" style="10" customWidth="1"/>
    <col min="2822" max="2823" width="0" style="10" hidden="1" customWidth="1"/>
    <col min="2824" max="2824" width="2.28515625" style="10" customWidth="1"/>
    <col min="2825" max="2825" width="1.7109375" style="10" customWidth="1"/>
    <col min="2826" max="2826" width="1.42578125" style="10" customWidth="1"/>
    <col min="2827" max="2827" width="19.140625" style="10" customWidth="1"/>
    <col min="2828" max="2828" width="1.85546875" style="10" customWidth="1"/>
    <col min="2829" max="2829" width="18.140625" style="10" customWidth="1"/>
    <col min="2830" max="2830" width="6.42578125" style="10" bestFit="1" customWidth="1"/>
    <col min="2831" max="2831" width="0" style="10" hidden="1" customWidth="1"/>
    <col min="2832" max="2832" width="40.5703125" style="10" customWidth="1"/>
    <col min="2833" max="2834" width="0" style="10" hidden="1" customWidth="1"/>
    <col min="2835" max="2835" width="2.28515625" style="10" customWidth="1"/>
    <col min="2836" max="2836" width="9.140625" style="10" customWidth="1"/>
    <col min="2837" max="2837" width="2.28515625" style="10" customWidth="1"/>
    <col min="2838" max="2838" width="17.28515625" style="10" customWidth="1"/>
    <col min="2839" max="2839" width="1.85546875" style="10" customWidth="1"/>
    <col min="2840" max="2840" width="18.140625" style="10" customWidth="1"/>
    <col min="2841" max="2841" width="0" style="10" hidden="1" customWidth="1"/>
    <col min="2842" max="2842" width="2.28515625" style="10" customWidth="1"/>
    <col min="2843" max="2843" width="11.42578125" style="10" bestFit="1" customWidth="1"/>
    <col min="2844" max="2844" width="12.5703125" style="10" bestFit="1" customWidth="1"/>
    <col min="2845" max="2845" width="13.7109375" style="10" bestFit="1" customWidth="1"/>
    <col min="2846" max="2846" width="14.140625" style="10" bestFit="1" customWidth="1"/>
    <col min="2847" max="3073" width="9.140625" style="10"/>
    <col min="3074" max="3074" width="2.140625" style="10" customWidth="1"/>
    <col min="3075" max="3075" width="5.28515625" style="10" customWidth="1"/>
    <col min="3076" max="3076" width="0" style="10" hidden="1" customWidth="1"/>
    <col min="3077" max="3077" width="50.28515625" style="10" customWidth="1"/>
    <col min="3078" max="3079" width="0" style="10" hidden="1" customWidth="1"/>
    <col min="3080" max="3080" width="2.28515625" style="10" customWidth="1"/>
    <col min="3081" max="3081" width="1.7109375" style="10" customWidth="1"/>
    <col min="3082" max="3082" width="1.42578125" style="10" customWidth="1"/>
    <col min="3083" max="3083" width="19.140625" style="10" customWidth="1"/>
    <col min="3084" max="3084" width="1.85546875" style="10" customWidth="1"/>
    <col min="3085" max="3085" width="18.140625" style="10" customWidth="1"/>
    <col min="3086" max="3086" width="6.42578125" style="10" bestFit="1" customWidth="1"/>
    <col min="3087" max="3087" width="0" style="10" hidden="1" customWidth="1"/>
    <col min="3088" max="3088" width="40.5703125" style="10" customWidth="1"/>
    <col min="3089" max="3090" width="0" style="10" hidden="1" customWidth="1"/>
    <col min="3091" max="3091" width="2.28515625" style="10" customWidth="1"/>
    <col min="3092" max="3092" width="9.140625" style="10" customWidth="1"/>
    <col min="3093" max="3093" width="2.28515625" style="10" customWidth="1"/>
    <col min="3094" max="3094" width="17.28515625" style="10" customWidth="1"/>
    <col min="3095" max="3095" width="1.85546875" style="10" customWidth="1"/>
    <col min="3096" max="3096" width="18.140625" style="10" customWidth="1"/>
    <col min="3097" max="3097" width="0" style="10" hidden="1" customWidth="1"/>
    <col min="3098" max="3098" width="2.28515625" style="10" customWidth="1"/>
    <col min="3099" max="3099" width="11.42578125" style="10" bestFit="1" customWidth="1"/>
    <col min="3100" max="3100" width="12.5703125" style="10" bestFit="1" customWidth="1"/>
    <col min="3101" max="3101" width="13.7109375" style="10" bestFit="1" customWidth="1"/>
    <col min="3102" max="3102" width="14.140625" style="10" bestFit="1" customWidth="1"/>
    <col min="3103" max="3329" width="9.140625" style="10"/>
    <col min="3330" max="3330" width="2.140625" style="10" customWidth="1"/>
    <col min="3331" max="3331" width="5.28515625" style="10" customWidth="1"/>
    <col min="3332" max="3332" width="0" style="10" hidden="1" customWidth="1"/>
    <col min="3333" max="3333" width="50.28515625" style="10" customWidth="1"/>
    <col min="3334" max="3335" width="0" style="10" hidden="1" customWidth="1"/>
    <col min="3336" max="3336" width="2.28515625" style="10" customWidth="1"/>
    <col min="3337" max="3337" width="1.7109375" style="10" customWidth="1"/>
    <col min="3338" max="3338" width="1.42578125" style="10" customWidth="1"/>
    <col min="3339" max="3339" width="19.140625" style="10" customWidth="1"/>
    <col min="3340" max="3340" width="1.85546875" style="10" customWidth="1"/>
    <col min="3341" max="3341" width="18.140625" style="10" customWidth="1"/>
    <col min="3342" max="3342" width="6.42578125" style="10" bestFit="1" customWidth="1"/>
    <col min="3343" max="3343" width="0" style="10" hidden="1" customWidth="1"/>
    <col min="3344" max="3344" width="40.5703125" style="10" customWidth="1"/>
    <col min="3345" max="3346" width="0" style="10" hidden="1" customWidth="1"/>
    <col min="3347" max="3347" width="2.28515625" style="10" customWidth="1"/>
    <col min="3348" max="3348" width="9.140625" style="10" customWidth="1"/>
    <col min="3349" max="3349" width="2.28515625" style="10" customWidth="1"/>
    <col min="3350" max="3350" width="17.28515625" style="10" customWidth="1"/>
    <col min="3351" max="3351" width="1.85546875" style="10" customWidth="1"/>
    <col min="3352" max="3352" width="18.140625" style="10" customWidth="1"/>
    <col min="3353" max="3353" width="0" style="10" hidden="1" customWidth="1"/>
    <col min="3354" max="3354" width="2.28515625" style="10" customWidth="1"/>
    <col min="3355" max="3355" width="11.42578125" style="10" bestFit="1" customWidth="1"/>
    <col min="3356" max="3356" width="12.5703125" style="10" bestFit="1" customWidth="1"/>
    <col min="3357" max="3357" width="13.7109375" style="10" bestFit="1" customWidth="1"/>
    <col min="3358" max="3358" width="14.140625" style="10" bestFit="1" customWidth="1"/>
    <col min="3359" max="3585" width="9.140625" style="10"/>
    <col min="3586" max="3586" width="2.140625" style="10" customWidth="1"/>
    <col min="3587" max="3587" width="5.28515625" style="10" customWidth="1"/>
    <col min="3588" max="3588" width="0" style="10" hidden="1" customWidth="1"/>
    <col min="3589" max="3589" width="50.28515625" style="10" customWidth="1"/>
    <col min="3590" max="3591" width="0" style="10" hidden="1" customWidth="1"/>
    <col min="3592" max="3592" width="2.28515625" style="10" customWidth="1"/>
    <col min="3593" max="3593" width="1.7109375" style="10" customWidth="1"/>
    <col min="3594" max="3594" width="1.42578125" style="10" customWidth="1"/>
    <col min="3595" max="3595" width="19.140625" style="10" customWidth="1"/>
    <col min="3596" max="3596" width="1.85546875" style="10" customWidth="1"/>
    <col min="3597" max="3597" width="18.140625" style="10" customWidth="1"/>
    <col min="3598" max="3598" width="6.42578125" style="10" bestFit="1" customWidth="1"/>
    <col min="3599" max="3599" width="0" style="10" hidden="1" customWidth="1"/>
    <col min="3600" max="3600" width="40.5703125" style="10" customWidth="1"/>
    <col min="3601" max="3602" width="0" style="10" hidden="1" customWidth="1"/>
    <col min="3603" max="3603" width="2.28515625" style="10" customWidth="1"/>
    <col min="3604" max="3604" width="9.140625" style="10" customWidth="1"/>
    <col min="3605" max="3605" width="2.28515625" style="10" customWidth="1"/>
    <col min="3606" max="3606" width="17.28515625" style="10" customWidth="1"/>
    <col min="3607" max="3607" width="1.85546875" style="10" customWidth="1"/>
    <col min="3608" max="3608" width="18.140625" style="10" customWidth="1"/>
    <col min="3609" max="3609" width="0" style="10" hidden="1" customWidth="1"/>
    <col min="3610" max="3610" width="2.28515625" style="10" customWidth="1"/>
    <col min="3611" max="3611" width="11.42578125" style="10" bestFit="1" customWidth="1"/>
    <col min="3612" max="3612" width="12.5703125" style="10" bestFit="1" customWidth="1"/>
    <col min="3613" max="3613" width="13.7109375" style="10" bestFit="1" customWidth="1"/>
    <col min="3614" max="3614" width="14.140625" style="10" bestFit="1" customWidth="1"/>
    <col min="3615" max="3841" width="9.140625" style="10"/>
    <col min="3842" max="3842" width="2.140625" style="10" customWidth="1"/>
    <col min="3843" max="3843" width="5.28515625" style="10" customWidth="1"/>
    <col min="3844" max="3844" width="0" style="10" hidden="1" customWidth="1"/>
    <col min="3845" max="3845" width="50.28515625" style="10" customWidth="1"/>
    <col min="3846" max="3847" width="0" style="10" hidden="1" customWidth="1"/>
    <col min="3848" max="3848" width="2.28515625" style="10" customWidth="1"/>
    <col min="3849" max="3849" width="1.7109375" style="10" customWidth="1"/>
    <col min="3850" max="3850" width="1.42578125" style="10" customWidth="1"/>
    <col min="3851" max="3851" width="19.140625" style="10" customWidth="1"/>
    <col min="3852" max="3852" width="1.85546875" style="10" customWidth="1"/>
    <col min="3853" max="3853" width="18.140625" style="10" customWidth="1"/>
    <col min="3854" max="3854" width="6.42578125" style="10" bestFit="1" customWidth="1"/>
    <col min="3855" max="3855" width="0" style="10" hidden="1" customWidth="1"/>
    <col min="3856" max="3856" width="40.5703125" style="10" customWidth="1"/>
    <col min="3857" max="3858" width="0" style="10" hidden="1" customWidth="1"/>
    <col min="3859" max="3859" width="2.28515625" style="10" customWidth="1"/>
    <col min="3860" max="3860" width="9.140625" style="10" customWidth="1"/>
    <col min="3861" max="3861" width="2.28515625" style="10" customWidth="1"/>
    <col min="3862" max="3862" width="17.28515625" style="10" customWidth="1"/>
    <col min="3863" max="3863" width="1.85546875" style="10" customWidth="1"/>
    <col min="3864" max="3864" width="18.140625" style="10" customWidth="1"/>
    <col min="3865" max="3865" width="0" style="10" hidden="1" customWidth="1"/>
    <col min="3866" max="3866" width="2.28515625" style="10" customWidth="1"/>
    <col min="3867" max="3867" width="11.42578125" style="10" bestFit="1" customWidth="1"/>
    <col min="3868" max="3868" width="12.5703125" style="10" bestFit="1" customWidth="1"/>
    <col min="3869" max="3869" width="13.7109375" style="10" bestFit="1" customWidth="1"/>
    <col min="3870" max="3870" width="14.140625" style="10" bestFit="1" customWidth="1"/>
    <col min="3871" max="4097" width="9.140625" style="10"/>
    <col min="4098" max="4098" width="2.140625" style="10" customWidth="1"/>
    <col min="4099" max="4099" width="5.28515625" style="10" customWidth="1"/>
    <col min="4100" max="4100" width="0" style="10" hidden="1" customWidth="1"/>
    <col min="4101" max="4101" width="50.28515625" style="10" customWidth="1"/>
    <col min="4102" max="4103" width="0" style="10" hidden="1" customWidth="1"/>
    <col min="4104" max="4104" width="2.28515625" style="10" customWidth="1"/>
    <col min="4105" max="4105" width="1.7109375" style="10" customWidth="1"/>
    <col min="4106" max="4106" width="1.42578125" style="10" customWidth="1"/>
    <col min="4107" max="4107" width="19.140625" style="10" customWidth="1"/>
    <col min="4108" max="4108" width="1.85546875" style="10" customWidth="1"/>
    <col min="4109" max="4109" width="18.140625" style="10" customWidth="1"/>
    <col min="4110" max="4110" width="6.42578125" style="10" bestFit="1" customWidth="1"/>
    <col min="4111" max="4111" width="0" style="10" hidden="1" customWidth="1"/>
    <col min="4112" max="4112" width="40.5703125" style="10" customWidth="1"/>
    <col min="4113" max="4114" width="0" style="10" hidden="1" customWidth="1"/>
    <col min="4115" max="4115" width="2.28515625" style="10" customWidth="1"/>
    <col min="4116" max="4116" width="9.140625" style="10" customWidth="1"/>
    <col min="4117" max="4117" width="2.28515625" style="10" customWidth="1"/>
    <col min="4118" max="4118" width="17.28515625" style="10" customWidth="1"/>
    <col min="4119" max="4119" width="1.85546875" style="10" customWidth="1"/>
    <col min="4120" max="4120" width="18.140625" style="10" customWidth="1"/>
    <col min="4121" max="4121" width="0" style="10" hidden="1" customWidth="1"/>
    <col min="4122" max="4122" width="2.28515625" style="10" customWidth="1"/>
    <col min="4123" max="4123" width="11.42578125" style="10" bestFit="1" customWidth="1"/>
    <col min="4124" max="4124" width="12.5703125" style="10" bestFit="1" customWidth="1"/>
    <col min="4125" max="4125" width="13.7109375" style="10" bestFit="1" customWidth="1"/>
    <col min="4126" max="4126" width="14.140625" style="10" bestFit="1" customWidth="1"/>
    <col min="4127" max="4353" width="9.140625" style="10"/>
    <col min="4354" max="4354" width="2.140625" style="10" customWidth="1"/>
    <col min="4355" max="4355" width="5.28515625" style="10" customWidth="1"/>
    <col min="4356" max="4356" width="0" style="10" hidden="1" customWidth="1"/>
    <col min="4357" max="4357" width="50.28515625" style="10" customWidth="1"/>
    <col min="4358" max="4359" width="0" style="10" hidden="1" customWidth="1"/>
    <col min="4360" max="4360" width="2.28515625" style="10" customWidth="1"/>
    <col min="4361" max="4361" width="1.7109375" style="10" customWidth="1"/>
    <col min="4362" max="4362" width="1.42578125" style="10" customWidth="1"/>
    <col min="4363" max="4363" width="19.140625" style="10" customWidth="1"/>
    <col min="4364" max="4364" width="1.85546875" style="10" customWidth="1"/>
    <col min="4365" max="4365" width="18.140625" style="10" customWidth="1"/>
    <col min="4366" max="4366" width="6.42578125" style="10" bestFit="1" customWidth="1"/>
    <col min="4367" max="4367" width="0" style="10" hidden="1" customWidth="1"/>
    <col min="4368" max="4368" width="40.5703125" style="10" customWidth="1"/>
    <col min="4369" max="4370" width="0" style="10" hidden="1" customWidth="1"/>
    <col min="4371" max="4371" width="2.28515625" style="10" customWidth="1"/>
    <col min="4372" max="4372" width="9.140625" style="10" customWidth="1"/>
    <col min="4373" max="4373" width="2.28515625" style="10" customWidth="1"/>
    <col min="4374" max="4374" width="17.28515625" style="10" customWidth="1"/>
    <col min="4375" max="4375" width="1.85546875" style="10" customWidth="1"/>
    <col min="4376" max="4376" width="18.140625" style="10" customWidth="1"/>
    <col min="4377" max="4377" width="0" style="10" hidden="1" customWidth="1"/>
    <col min="4378" max="4378" width="2.28515625" style="10" customWidth="1"/>
    <col min="4379" max="4379" width="11.42578125" style="10" bestFit="1" customWidth="1"/>
    <col min="4380" max="4380" width="12.5703125" style="10" bestFit="1" customWidth="1"/>
    <col min="4381" max="4381" width="13.7109375" style="10" bestFit="1" customWidth="1"/>
    <col min="4382" max="4382" width="14.140625" style="10" bestFit="1" customWidth="1"/>
    <col min="4383" max="4609" width="9.140625" style="10"/>
    <col min="4610" max="4610" width="2.140625" style="10" customWidth="1"/>
    <col min="4611" max="4611" width="5.28515625" style="10" customWidth="1"/>
    <col min="4612" max="4612" width="0" style="10" hidden="1" customWidth="1"/>
    <col min="4613" max="4613" width="50.28515625" style="10" customWidth="1"/>
    <col min="4614" max="4615" width="0" style="10" hidden="1" customWidth="1"/>
    <col min="4616" max="4616" width="2.28515625" style="10" customWidth="1"/>
    <col min="4617" max="4617" width="1.7109375" style="10" customWidth="1"/>
    <col min="4618" max="4618" width="1.42578125" style="10" customWidth="1"/>
    <col min="4619" max="4619" width="19.140625" style="10" customWidth="1"/>
    <col min="4620" max="4620" width="1.85546875" style="10" customWidth="1"/>
    <col min="4621" max="4621" width="18.140625" style="10" customWidth="1"/>
    <col min="4622" max="4622" width="6.42578125" style="10" bestFit="1" customWidth="1"/>
    <col min="4623" max="4623" width="0" style="10" hidden="1" customWidth="1"/>
    <col min="4624" max="4624" width="40.5703125" style="10" customWidth="1"/>
    <col min="4625" max="4626" width="0" style="10" hidden="1" customWidth="1"/>
    <col min="4627" max="4627" width="2.28515625" style="10" customWidth="1"/>
    <col min="4628" max="4628" width="9.140625" style="10" customWidth="1"/>
    <col min="4629" max="4629" width="2.28515625" style="10" customWidth="1"/>
    <col min="4630" max="4630" width="17.28515625" style="10" customWidth="1"/>
    <col min="4631" max="4631" width="1.85546875" style="10" customWidth="1"/>
    <col min="4632" max="4632" width="18.140625" style="10" customWidth="1"/>
    <col min="4633" max="4633" width="0" style="10" hidden="1" customWidth="1"/>
    <col min="4634" max="4634" width="2.28515625" style="10" customWidth="1"/>
    <col min="4635" max="4635" width="11.42578125" style="10" bestFit="1" customWidth="1"/>
    <col min="4636" max="4636" width="12.5703125" style="10" bestFit="1" customWidth="1"/>
    <col min="4637" max="4637" width="13.7109375" style="10" bestFit="1" customWidth="1"/>
    <col min="4638" max="4638" width="14.140625" style="10" bestFit="1" customWidth="1"/>
    <col min="4639" max="4865" width="9.140625" style="10"/>
    <col min="4866" max="4866" width="2.140625" style="10" customWidth="1"/>
    <col min="4867" max="4867" width="5.28515625" style="10" customWidth="1"/>
    <col min="4868" max="4868" width="0" style="10" hidden="1" customWidth="1"/>
    <col min="4869" max="4869" width="50.28515625" style="10" customWidth="1"/>
    <col min="4870" max="4871" width="0" style="10" hidden="1" customWidth="1"/>
    <col min="4872" max="4872" width="2.28515625" style="10" customWidth="1"/>
    <col min="4873" max="4873" width="1.7109375" style="10" customWidth="1"/>
    <col min="4874" max="4874" width="1.42578125" style="10" customWidth="1"/>
    <col min="4875" max="4875" width="19.140625" style="10" customWidth="1"/>
    <col min="4876" max="4876" width="1.85546875" style="10" customWidth="1"/>
    <col min="4877" max="4877" width="18.140625" style="10" customWidth="1"/>
    <col min="4878" max="4878" width="6.42578125" style="10" bestFit="1" customWidth="1"/>
    <col min="4879" max="4879" width="0" style="10" hidden="1" customWidth="1"/>
    <col min="4880" max="4880" width="40.5703125" style="10" customWidth="1"/>
    <col min="4881" max="4882" width="0" style="10" hidden="1" customWidth="1"/>
    <col min="4883" max="4883" width="2.28515625" style="10" customWidth="1"/>
    <col min="4884" max="4884" width="9.140625" style="10" customWidth="1"/>
    <col min="4885" max="4885" width="2.28515625" style="10" customWidth="1"/>
    <col min="4886" max="4886" width="17.28515625" style="10" customWidth="1"/>
    <col min="4887" max="4887" width="1.85546875" style="10" customWidth="1"/>
    <col min="4888" max="4888" width="18.140625" style="10" customWidth="1"/>
    <col min="4889" max="4889" width="0" style="10" hidden="1" customWidth="1"/>
    <col min="4890" max="4890" width="2.28515625" style="10" customWidth="1"/>
    <col min="4891" max="4891" width="11.42578125" style="10" bestFit="1" customWidth="1"/>
    <col min="4892" max="4892" width="12.5703125" style="10" bestFit="1" customWidth="1"/>
    <col min="4893" max="4893" width="13.7109375" style="10" bestFit="1" customWidth="1"/>
    <col min="4894" max="4894" width="14.140625" style="10" bestFit="1" customWidth="1"/>
    <col min="4895" max="5121" width="9.140625" style="10"/>
    <col min="5122" max="5122" width="2.140625" style="10" customWidth="1"/>
    <col min="5123" max="5123" width="5.28515625" style="10" customWidth="1"/>
    <col min="5124" max="5124" width="0" style="10" hidden="1" customWidth="1"/>
    <col min="5125" max="5125" width="50.28515625" style="10" customWidth="1"/>
    <col min="5126" max="5127" width="0" style="10" hidden="1" customWidth="1"/>
    <col min="5128" max="5128" width="2.28515625" style="10" customWidth="1"/>
    <col min="5129" max="5129" width="1.7109375" style="10" customWidth="1"/>
    <col min="5130" max="5130" width="1.42578125" style="10" customWidth="1"/>
    <col min="5131" max="5131" width="19.140625" style="10" customWidth="1"/>
    <col min="5132" max="5132" width="1.85546875" style="10" customWidth="1"/>
    <col min="5133" max="5133" width="18.140625" style="10" customWidth="1"/>
    <col min="5134" max="5134" width="6.42578125" style="10" bestFit="1" customWidth="1"/>
    <col min="5135" max="5135" width="0" style="10" hidden="1" customWidth="1"/>
    <col min="5136" max="5136" width="40.5703125" style="10" customWidth="1"/>
    <col min="5137" max="5138" width="0" style="10" hidden="1" customWidth="1"/>
    <col min="5139" max="5139" width="2.28515625" style="10" customWidth="1"/>
    <col min="5140" max="5140" width="9.140625" style="10" customWidth="1"/>
    <col min="5141" max="5141" width="2.28515625" style="10" customWidth="1"/>
    <col min="5142" max="5142" width="17.28515625" style="10" customWidth="1"/>
    <col min="5143" max="5143" width="1.85546875" style="10" customWidth="1"/>
    <col min="5144" max="5144" width="18.140625" style="10" customWidth="1"/>
    <col min="5145" max="5145" width="0" style="10" hidden="1" customWidth="1"/>
    <col min="5146" max="5146" width="2.28515625" style="10" customWidth="1"/>
    <col min="5147" max="5147" width="11.42578125" style="10" bestFit="1" customWidth="1"/>
    <col min="5148" max="5148" width="12.5703125" style="10" bestFit="1" customWidth="1"/>
    <col min="5149" max="5149" width="13.7109375" style="10" bestFit="1" customWidth="1"/>
    <col min="5150" max="5150" width="14.140625" style="10" bestFit="1" customWidth="1"/>
    <col min="5151" max="5377" width="9.140625" style="10"/>
    <col min="5378" max="5378" width="2.140625" style="10" customWidth="1"/>
    <col min="5379" max="5379" width="5.28515625" style="10" customWidth="1"/>
    <col min="5380" max="5380" width="0" style="10" hidden="1" customWidth="1"/>
    <col min="5381" max="5381" width="50.28515625" style="10" customWidth="1"/>
    <col min="5382" max="5383" width="0" style="10" hidden="1" customWidth="1"/>
    <col min="5384" max="5384" width="2.28515625" style="10" customWidth="1"/>
    <col min="5385" max="5385" width="1.7109375" style="10" customWidth="1"/>
    <col min="5386" max="5386" width="1.42578125" style="10" customWidth="1"/>
    <col min="5387" max="5387" width="19.140625" style="10" customWidth="1"/>
    <col min="5388" max="5388" width="1.85546875" style="10" customWidth="1"/>
    <col min="5389" max="5389" width="18.140625" style="10" customWidth="1"/>
    <col min="5390" max="5390" width="6.42578125" style="10" bestFit="1" customWidth="1"/>
    <col min="5391" max="5391" width="0" style="10" hidden="1" customWidth="1"/>
    <col min="5392" max="5392" width="40.5703125" style="10" customWidth="1"/>
    <col min="5393" max="5394" width="0" style="10" hidden="1" customWidth="1"/>
    <col min="5395" max="5395" width="2.28515625" style="10" customWidth="1"/>
    <col min="5396" max="5396" width="9.140625" style="10" customWidth="1"/>
    <col min="5397" max="5397" width="2.28515625" style="10" customWidth="1"/>
    <col min="5398" max="5398" width="17.28515625" style="10" customWidth="1"/>
    <col min="5399" max="5399" width="1.85546875" style="10" customWidth="1"/>
    <col min="5400" max="5400" width="18.140625" style="10" customWidth="1"/>
    <col min="5401" max="5401" width="0" style="10" hidden="1" customWidth="1"/>
    <col min="5402" max="5402" width="2.28515625" style="10" customWidth="1"/>
    <col min="5403" max="5403" width="11.42578125" style="10" bestFit="1" customWidth="1"/>
    <col min="5404" max="5404" width="12.5703125" style="10" bestFit="1" customWidth="1"/>
    <col min="5405" max="5405" width="13.7109375" style="10" bestFit="1" customWidth="1"/>
    <col min="5406" max="5406" width="14.140625" style="10" bestFit="1" customWidth="1"/>
    <col min="5407" max="5633" width="9.140625" style="10"/>
    <col min="5634" max="5634" width="2.140625" style="10" customWidth="1"/>
    <col min="5635" max="5635" width="5.28515625" style="10" customWidth="1"/>
    <col min="5636" max="5636" width="0" style="10" hidden="1" customWidth="1"/>
    <col min="5637" max="5637" width="50.28515625" style="10" customWidth="1"/>
    <col min="5638" max="5639" width="0" style="10" hidden="1" customWidth="1"/>
    <col min="5640" max="5640" width="2.28515625" style="10" customWidth="1"/>
    <col min="5641" max="5641" width="1.7109375" style="10" customWidth="1"/>
    <col min="5642" max="5642" width="1.42578125" style="10" customWidth="1"/>
    <col min="5643" max="5643" width="19.140625" style="10" customWidth="1"/>
    <col min="5644" max="5644" width="1.85546875" style="10" customWidth="1"/>
    <col min="5645" max="5645" width="18.140625" style="10" customWidth="1"/>
    <col min="5646" max="5646" width="6.42578125" style="10" bestFit="1" customWidth="1"/>
    <col min="5647" max="5647" width="0" style="10" hidden="1" customWidth="1"/>
    <col min="5648" max="5648" width="40.5703125" style="10" customWidth="1"/>
    <col min="5649" max="5650" width="0" style="10" hidden="1" customWidth="1"/>
    <col min="5651" max="5651" width="2.28515625" style="10" customWidth="1"/>
    <col min="5652" max="5652" width="9.140625" style="10" customWidth="1"/>
    <col min="5653" max="5653" width="2.28515625" style="10" customWidth="1"/>
    <col min="5654" max="5654" width="17.28515625" style="10" customWidth="1"/>
    <col min="5655" max="5655" width="1.85546875" style="10" customWidth="1"/>
    <col min="5656" max="5656" width="18.140625" style="10" customWidth="1"/>
    <col min="5657" max="5657" width="0" style="10" hidden="1" customWidth="1"/>
    <col min="5658" max="5658" width="2.28515625" style="10" customWidth="1"/>
    <col min="5659" max="5659" width="11.42578125" style="10" bestFit="1" customWidth="1"/>
    <col min="5660" max="5660" width="12.5703125" style="10" bestFit="1" customWidth="1"/>
    <col min="5661" max="5661" width="13.7109375" style="10" bestFit="1" customWidth="1"/>
    <col min="5662" max="5662" width="14.140625" style="10" bestFit="1" customWidth="1"/>
    <col min="5663" max="5889" width="9.140625" style="10"/>
    <col min="5890" max="5890" width="2.140625" style="10" customWidth="1"/>
    <col min="5891" max="5891" width="5.28515625" style="10" customWidth="1"/>
    <col min="5892" max="5892" width="0" style="10" hidden="1" customWidth="1"/>
    <col min="5893" max="5893" width="50.28515625" style="10" customWidth="1"/>
    <col min="5894" max="5895" width="0" style="10" hidden="1" customWidth="1"/>
    <col min="5896" max="5896" width="2.28515625" style="10" customWidth="1"/>
    <col min="5897" max="5897" width="1.7109375" style="10" customWidth="1"/>
    <col min="5898" max="5898" width="1.42578125" style="10" customWidth="1"/>
    <col min="5899" max="5899" width="19.140625" style="10" customWidth="1"/>
    <col min="5900" max="5900" width="1.85546875" style="10" customWidth="1"/>
    <col min="5901" max="5901" width="18.140625" style="10" customWidth="1"/>
    <col min="5902" max="5902" width="6.42578125" style="10" bestFit="1" customWidth="1"/>
    <col min="5903" max="5903" width="0" style="10" hidden="1" customWidth="1"/>
    <col min="5904" max="5904" width="40.5703125" style="10" customWidth="1"/>
    <col min="5905" max="5906" width="0" style="10" hidden="1" customWidth="1"/>
    <col min="5907" max="5907" width="2.28515625" style="10" customWidth="1"/>
    <col min="5908" max="5908" width="9.140625" style="10" customWidth="1"/>
    <col min="5909" max="5909" width="2.28515625" style="10" customWidth="1"/>
    <col min="5910" max="5910" width="17.28515625" style="10" customWidth="1"/>
    <col min="5911" max="5911" width="1.85546875" style="10" customWidth="1"/>
    <col min="5912" max="5912" width="18.140625" style="10" customWidth="1"/>
    <col min="5913" max="5913" width="0" style="10" hidden="1" customWidth="1"/>
    <col min="5914" max="5914" width="2.28515625" style="10" customWidth="1"/>
    <col min="5915" max="5915" width="11.42578125" style="10" bestFit="1" customWidth="1"/>
    <col min="5916" max="5916" width="12.5703125" style="10" bestFit="1" customWidth="1"/>
    <col min="5917" max="5917" width="13.7109375" style="10" bestFit="1" customWidth="1"/>
    <col min="5918" max="5918" width="14.140625" style="10" bestFit="1" customWidth="1"/>
    <col min="5919" max="6145" width="9.140625" style="10"/>
    <col min="6146" max="6146" width="2.140625" style="10" customWidth="1"/>
    <col min="6147" max="6147" width="5.28515625" style="10" customWidth="1"/>
    <col min="6148" max="6148" width="0" style="10" hidden="1" customWidth="1"/>
    <col min="6149" max="6149" width="50.28515625" style="10" customWidth="1"/>
    <col min="6150" max="6151" width="0" style="10" hidden="1" customWidth="1"/>
    <col min="6152" max="6152" width="2.28515625" style="10" customWidth="1"/>
    <col min="6153" max="6153" width="1.7109375" style="10" customWidth="1"/>
    <col min="6154" max="6154" width="1.42578125" style="10" customWidth="1"/>
    <col min="6155" max="6155" width="19.140625" style="10" customWidth="1"/>
    <col min="6156" max="6156" width="1.85546875" style="10" customWidth="1"/>
    <col min="6157" max="6157" width="18.140625" style="10" customWidth="1"/>
    <col min="6158" max="6158" width="6.42578125" style="10" bestFit="1" customWidth="1"/>
    <col min="6159" max="6159" width="0" style="10" hidden="1" customWidth="1"/>
    <col min="6160" max="6160" width="40.5703125" style="10" customWidth="1"/>
    <col min="6161" max="6162" width="0" style="10" hidden="1" customWidth="1"/>
    <col min="6163" max="6163" width="2.28515625" style="10" customWidth="1"/>
    <col min="6164" max="6164" width="9.140625" style="10" customWidth="1"/>
    <col min="6165" max="6165" width="2.28515625" style="10" customWidth="1"/>
    <col min="6166" max="6166" width="17.28515625" style="10" customWidth="1"/>
    <col min="6167" max="6167" width="1.85546875" style="10" customWidth="1"/>
    <col min="6168" max="6168" width="18.140625" style="10" customWidth="1"/>
    <col min="6169" max="6169" width="0" style="10" hidden="1" customWidth="1"/>
    <col min="6170" max="6170" width="2.28515625" style="10" customWidth="1"/>
    <col min="6171" max="6171" width="11.42578125" style="10" bestFit="1" customWidth="1"/>
    <col min="6172" max="6172" width="12.5703125" style="10" bestFit="1" customWidth="1"/>
    <col min="6173" max="6173" width="13.7109375" style="10" bestFit="1" customWidth="1"/>
    <col min="6174" max="6174" width="14.140625" style="10" bestFit="1" customWidth="1"/>
    <col min="6175" max="6401" width="9.140625" style="10"/>
    <col min="6402" max="6402" width="2.140625" style="10" customWidth="1"/>
    <col min="6403" max="6403" width="5.28515625" style="10" customWidth="1"/>
    <col min="6404" max="6404" width="0" style="10" hidden="1" customWidth="1"/>
    <col min="6405" max="6405" width="50.28515625" style="10" customWidth="1"/>
    <col min="6406" max="6407" width="0" style="10" hidden="1" customWidth="1"/>
    <col min="6408" max="6408" width="2.28515625" style="10" customWidth="1"/>
    <col min="6409" max="6409" width="1.7109375" style="10" customWidth="1"/>
    <col min="6410" max="6410" width="1.42578125" style="10" customWidth="1"/>
    <col min="6411" max="6411" width="19.140625" style="10" customWidth="1"/>
    <col min="6412" max="6412" width="1.85546875" style="10" customWidth="1"/>
    <col min="6413" max="6413" width="18.140625" style="10" customWidth="1"/>
    <col min="6414" max="6414" width="6.42578125" style="10" bestFit="1" customWidth="1"/>
    <col min="6415" max="6415" width="0" style="10" hidden="1" customWidth="1"/>
    <col min="6416" max="6416" width="40.5703125" style="10" customWidth="1"/>
    <col min="6417" max="6418" width="0" style="10" hidden="1" customWidth="1"/>
    <col min="6419" max="6419" width="2.28515625" style="10" customWidth="1"/>
    <col min="6420" max="6420" width="9.140625" style="10" customWidth="1"/>
    <col min="6421" max="6421" width="2.28515625" style="10" customWidth="1"/>
    <col min="6422" max="6422" width="17.28515625" style="10" customWidth="1"/>
    <col min="6423" max="6423" width="1.85546875" style="10" customWidth="1"/>
    <col min="6424" max="6424" width="18.140625" style="10" customWidth="1"/>
    <col min="6425" max="6425" width="0" style="10" hidden="1" customWidth="1"/>
    <col min="6426" max="6426" width="2.28515625" style="10" customWidth="1"/>
    <col min="6427" max="6427" width="11.42578125" style="10" bestFit="1" customWidth="1"/>
    <col min="6428" max="6428" width="12.5703125" style="10" bestFit="1" customWidth="1"/>
    <col min="6429" max="6429" width="13.7109375" style="10" bestFit="1" customWidth="1"/>
    <col min="6430" max="6430" width="14.140625" style="10" bestFit="1" customWidth="1"/>
    <col min="6431" max="6657" width="9.140625" style="10"/>
    <col min="6658" max="6658" width="2.140625" style="10" customWidth="1"/>
    <col min="6659" max="6659" width="5.28515625" style="10" customWidth="1"/>
    <col min="6660" max="6660" width="0" style="10" hidden="1" customWidth="1"/>
    <col min="6661" max="6661" width="50.28515625" style="10" customWidth="1"/>
    <col min="6662" max="6663" width="0" style="10" hidden="1" customWidth="1"/>
    <col min="6664" max="6664" width="2.28515625" style="10" customWidth="1"/>
    <col min="6665" max="6665" width="1.7109375" style="10" customWidth="1"/>
    <col min="6666" max="6666" width="1.42578125" style="10" customWidth="1"/>
    <col min="6667" max="6667" width="19.140625" style="10" customWidth="1"/>
    <col min="6668" max="6668" width="1.85546875" style="10" customWidth="1"/>
    <col min="6669" max="6669" width="18.140625" style="10" customWidth="1"/>
    <col min="6670" max="6670" width="6.42578125" style="10" bestFit="1" customWidth="1"/>
    <col min="6671" max="6671" width="0" style="10" hidden="1" customWidth="1"/>
    <col min="6672" max="6672" width="40.5703125" style="10" customWidth="1"/>
    <col min="6673" max="6674" width="0" style="10" hidden="1" customWidth="1"/>
    <col min="6675" max="6675" width="2.28515625" style="10" customWidth="1"/>
    <col min="6676" max="6676" width="9.140625" style="10" customWidth="1"/>
    <col min="6677" max="6677" width="2.28515625" style="10" customWidth="1"/>
    <col min="6678" max="6678" width="17.28515625" style="10" customWidth="1"/>
    <col min="6679" max="6679" width="1.85546875" style="10" customWidth="1"/>
    <col min="6680" max="6680" width="18.140625" style="10" customWidth="1"/>
    <col min="6681" max="6681" width="0" style="10" hidden="1" customWidth="1"/>
    <col min="6682" max="6682" width="2.28515625" style="10" customWidth="1"/>
    <col min="6683" max="6683" width="11.42578125" style="10" bestFit="1" customWidth="1"/>
    <col min="6684" max="6684" width="12.5703125" style="10" bestFit="1" customWidth="1"/>
    <col min="6685" max="6685" width="13.7109375" style="10" bestFit="1" customWidth="1"/>
    <col min="6686" max="6686" width="14.140625" style="10" bestFit="1" customWidth="1"/>
    <col min="6687" max="6913" width="9.140625" style="10"/>
    <col min="6914" max="6914" width="2.140625" style="10" customWidth="1"/>
    <col min="6915" max="6915" width="5.28515625" style="10" customWidth="1"/>
    <col min="6916" max="6916" width="0" style="10" hidden="1" customWidth="1"/>
    <col min="6917" max="6917" width="50.28515625" style="10" customWidth="1"/>
    <col min="6918" max="6919" width="0" style="10" hidden="1" customWidth="1"/>
    <col min="6920" max="6920" width="2.28515625" style="10" customWidth="1"/>
    <col min="6921" max="6921" width="1.7109375" style="10" customWidth="1"/>
    <col min="6922" max="6922" width="1.42578125" style="10" customWidth="1"/>
    <col min="6923" max="6923" width="19.140625" style="10" customWidth="1"/>
    <col min="6924" max="6924" width="1.85546875" style="10" customWidth="1"/>
    <col min="6925" max="6925" width="18.140625" style="10" customWidth="1"/>
    <col min="6926" max="6926" width="6.42578125" style="10" bestFit="1" customWidth="1"/>
    <col min="6927" max="6927" width="0" style="10" hidden="1" customWidth="1"/>
    <col min="6928" max="6928" width="40.5703125" style="10" customWidth="1"/>
    <col min="6929" max="6930" width="0" style="10" hidden="1" customWidth="1"/>
    <col min="6931" max="6931" width="2.28515625" style="10" customWidth="1"/>
    <col min="6932" max="6932" width="9.140625" style="10" customWidth="1"/>
    <col min="6933" max="6933" width="2.28515625" style="10" customWidth="1"/>
    <col min="6934" max="6934" width="17.28515625" style="10" customWidth="1"/>
    <col min="6935" max="6935" width="1.85546875" style="10" customWidth="1"/>
    <col min="6936" max="6936" width="18.140625" style="10" customWidth="1"/>
    <col min="6937" max="6937" width="0" style="10" hidden="1" customWidth="1"/>
    <col min="6938" max="6938" width="2.28515625" style="10" customWidth="1"/>
    <col min="6939" max="6939" width="11.42578125" style="10" bestFit="1" customWidth="1"/>
    <col min="6940" max="6940" width="12.5703125" style="10" bestFit="1" customWidth="1"/>
    <col min="6941" max="6941" width="13.7109375" style="10" bestFit="1" customWidth="1"/>
    <col min="6942" max="6942" width="14.140625" style="10" bestFit="1" customWidth="1"/>
    <col min="6943" max="7169" width="9.140625" style="10"/>
    <col min="7170" max="7170" width="2.140625" style="10" customWidth="1"/>
    <col min="7171" max="7171" width="5.28515625" style="10" customWidth="1"/>
    <col min="7172" max="7172" width="0" style="10" hidden="1" customWidth="1"/>
    <col min="7173" max="7173" width="50.28515625" style="10" customWidth="1"/>
    <col min="7174" max="7175" width="0" style="10" hidden="1" customWidth="1"/>
    <col min="7176" max="7176" width="2.28515625" style="10" customWidth="1"/>
    <col min="7177" max="7177" width="1.7109375" style="10" customWidth="1"/>
    <col min="7178" max="7178" width="1.42578125" style="10" customWidth="1"/>
    <col min="7179" max="7179" width="19.140625" style="10" customWidth="1"/>
    <col min="7180" max="7180" width="1.85546875" style="10" customWidth="1"/>
    <col min="7181" max="7181" width="18.140625" style="10" customWidth="1"/>
    <col min="7182" max="7182" width="6.42578125" style="10" bestFit="1" customWidth="1"/>
    <col min="7183" max="7183" width="0" style="10" hidden="1" customWidth="1"/>
    <col min="7184" max="7184" width="40.5703125" style="10" customWidth="1"/>
    <col min="7185" max="7186" width="0" style="10" hidden="1" customWidth="1"/>
    <col min="7187" max="7187" width="2.28515625" style="10" customWidth="1"/>
    <col min="7188" max="7188" width="9.140625" style="10" customWidth="1"/>
    <col min="7189" max="7189" width="2.28515625" style="10" customWidth="1"/>
    <col min="7190" max="7190" width="17.28515625" style="10" customWidth="1"/>
    <col min="7191" max="7191" width="1.85546875" style="10" customWidth="1"/>
    <col min="7192" max="7192" width="18.140625" style="10" customWidth="1"/>
    <col min="7193" max="7193" width="0" style="10" hidden="1" customWidth="1"/>
    <col min="7194" max="7194" width="2.28515625" style="10" customWidth="1"/>
    <col min="7195" max="7195" width="11.42578125" style="10" bestFit="1" customWidth="1"/>
    <col min="7196" max="7196" width="12.5703125" style="10" bestFit="1" customWidth="1"/>
    <col min="7197" max="7197" width="13.7109375" style="10" bestFit="1" customWidth="1"/>
    <col min="7198" max="7198" width="14.140625" style="10" bestFit="1" customWidth="1"/>
    <col min="7199" max="7425" width="9.140625" style="10"/>
    <col min="7426" max="7426" width="2.140625" style="10" customWidth="1"/>
    <col min="7427" max="7427" width="5.28515625" style="10" customWidth="1"/>
    <col min="7428" max="7428" width="0" style="10" hidden="1" customWidth="1"/>
    <col min="7429" max="7429" width="50.28515625" style="10" customWidth="1"/>
    <col min="7430" max="7431" width="0" style="10" hidden="1" customWidth="1"/>
    <col min="7432" max="7432" width="2.28515625" style="10" customWidth="1"/>
    <col min="7433" max="7433" width="1.7109375" style="10" customWidth="1"/>
    <col min="7434" max="7434" width="1.42578125" style="10" customWidth="1"/>
    <col min="7435" max="7435" width="19.140625" style="10" customWidth="1"/>
    <col min="7436" max="7436" width="1.85546875" style="10" customWidth="1"/>
    <col min="7437" max="7437" width="18.140625" style="10" customWidth="1"/>
    <col min="7438" max="7438" width="6.42578125" style="10" bestFit="1" customWidth="1"/>
    <col min="7439" max="7439" width="0" style="10" hidden="1" customWidth="1"/>
    <col min="7440" max="7440" width="40.5703125" style="10" customWidth="1"/>
    <col min="7441" max="7442" width="0" style="10" hidden="1" customWidth="1"/>
    <col min="7443" max="7443" width="2.28515625" style="10" customWidth="1"/>
    <col min="7444" max="7444" width="9.140625" style="10" customWidth="1"/>
    <col min="7445" max="7445" width="2.28515625" style="10" customWidth="1"/>
    <col min="7446" max="7446" width="17.28515625" style="10" customWidth="1"/>
    <col min="7447" max="7447" width="1.85546875" style="10" customWidth="1"/>
    <col min="7448" max="7448" width="18.140625" style="10" customWidth="1"/>
    <col min="7449" max="7449" width="0" style="10" hidden="1" customWidth="1"/>
    <col min="7450" max="7450" width="2.28515625" style="10" customWidth="1"/>
    <col min="7451" max="7451" width="11.42578125" style="10" bestFit="1" customWidth="1"/>
    <col min="7452" max="7452" width="12.5703125" style="10" bestFit="1" customWidth="1"/>
    <col min="7453" max="7453" width="13.7109375" style="10" bestFit="1" customWidth="1"/>
    <col min="7454" max="7454" width="14.140625" style="10" bestFit="1" customWidth="1"/>
    <col min="7455" max="7681" width="9.140625" style="10"/>
    <col min="7682" max="7682" width="2.140625" style="10" customWidth="1"/>
    <col min="7683" max="7683" width="5.28515625" style="10" customWidth="1"/>
    <col min="7684" max="7684" width="0" style="10" hidden="1" customWidth="1"/>
    <col min="7685" max="7685" width="50.28515625" style="10" customWidth="1"/>
    <col min="7686" max="7687" width="0" style="10" hidden="1" customWidth="1"/>
    <col min="7688" max="7688" width="2.28515625" style="10" customWidth="1"/>
    <col min="7689" max="7689" width="1.7109375" style="10" customWidth="1"/>
    <col min="7690" max="7690" width="1.42578125" style="10" customWidth="1"/>
    <col min="7691" max="7691" width="19.140625" style="10" customWidth="1"/>
    <col min="7692" max="7692" width="1.85546875" style="10" customWidth="1"/>
    <col min="7693" max="7693" width="18.140625" style="10" customWidth="1"/>
    <col min="7694" max="7694" width="6.42578125" style="10" bestFit="1" customWidth="1"/>
    <col min="7695" max="7695" width="0" style="10" hidden="1" customWidth="1"/>
    <col min="7696" max="7696" width="40.5703125" style="10" customWidth="1"/>
    <col min="7697" max="7698" width="0" style="10" hidden="1" customWidth="1"/>
    <col min="7699" max="7699" width="2.28515625" style="10" customWidth="1"/>
    <col min="7700" max="7700" width="9.140625" style="10" customWidth="1"/>
    <col min="7701" max="7701" width="2.28515625" style="10" customWidth="1"/>
    <col min="7702" max="7702" width="17.28515625" style="10" customWidth="1"/>
    <col min="7703" max="7703" width="1.85546875" style="10" customWidth="1"/>
    <col min="7704" max="7704" width="18.140625" style="10" customWidth="1"/>
    <col min="7705" max="7705" width="0" style="10" hidden="1" customWidth="1"/>
    <col min="7706" max="7706" width="2.28515625" style="10" customWidth="1"/>
    <col min="7707" max="7707" width="11.42578125" style="10" bestFit="1" customWidth="1"/>
    <col min="7708" max="7708" width="12.5703125" style="10" bestFit="1" customWidth="1"/>
    <col min="7709" max="7709" width="13.7109375" style="10" bestFit="1" customWidth="1"/>
    <col min="7710" max="7710" width="14.140625" style="10" bestFit="1" customWidth="1"/>
    <col min="7711" max="7937" width="9.140625" style="10"/>
    <col min="7938" max="7938" width="2.140625" style="10" customWidth="1"/>
    <col min="7939" max="7939" width="5.28515625" style="10" customWidth="1"/>
    <col min="7940" max="7940" width="0" style="10" hidden="1" customWidth="1"/>
    <col min="7941" max="7941" width="50.28515625" style="10" customWidth="1"/>
    <col min="7942" max="7943" width="0" style="10" hidden="1" customWidth="1"/>
    <col min="7944" max="7944" width="2.28515625" style="10" customWidth="1"/>
    <col min="7945" max="7945" width="1.7109375" style="10" customWidth="1"/>
    <col min="7946" max="7946" width="1.42578125" style="10" customWidth="1"/>
    <col min="7947" max="7947" width="19.140625" style="10" customWidth="1"/>
    <col min="7948" max="7948" width="1.85546875" style="10" customWidth="1"/>
    <col min="7949" max="7949" width="18.140625" style="10" customWidth="1"/>
    <col min="7950" max="7950" width="6.42578125" style="10" bestFit="1" customWidth="1"/>
    <col min="7951" max="7951" width="0" style="10" hidden="1" customWidth="1"/>
    <col min="7952" max="7952" width="40.5703125" style="10" customWidth="1"/>
    <col min="7953" max="7954" width="0" style="10" hidden="1" customWidth="1"/>
    <col min="7955" max="7955" width="2.28515625" style="10" customWidth="1"/>
    <col min="7956" max="7956" width="9.140625" style="10" customWidth="1"/>
    <col min="7957" max="7957" width="2.28515625" style="10" customWidth="1"/>
    <col min="7958" max="7958" width="17.28515625" style="10" customWidth="1"/>
    <col min="7959" max="7959" width="1.85546875" style="10" customWidth="1"/>
    <col min="7960" max="7960" width="18.140625" style="10" customWidth="1"/>
    <col min="7961" max="7961" width="0" style="10" hidden="1" customWidth="1"/>
    <col min="7962" max="7962" width="2.28515625" style="10" customWidth="1"/>
    <col min="7963" max="7963" width="11.42578125" style="10" bestFit="1" customWidth="1"/>
    <col min="7964" max="7964" width="12.5703125" style="10" bestFit="1" customWidth="1"/>
    <col min="7965" max="7965" width="13.7109375" style="10" bestFit="1" customWidth="1"/>
    <col min="7966" max="7966" width="14.140625" style="10" bestFit="1" customWidth="1"/>
    <col min="7967" max="8193" width="9.140625" style="10"/>
    <col min="8194" max="8194" width="2.140625" style="10" customWidth="1"/>
    <col min="8195" max="8195" width="5.28515625" style="10" customWidth="1"/>
    <col min="8196" max="8196" width="0" style="10" hidden="1" customWidth="1"/>
    <col min="8197" max="8197" width="50.28515625" style="10" customWidth="1"/>
    <col min="8198" max="8199" width="0" style="10" hidden="1" customWidth="1"/>
    <col min="8200" max="8200" width="2.28515625" style="10" customWidth="1"/>
    <col min="8201" max="8201" width="1.7109375" style="10" customWidth="1"/>
    <col min="8202" max="8202" width="1.42578125" style="10" customWidth="1"/>
    <col min="8203" max="8203" width="19.140625" style="10" customWidth="1"/>
    <col min="8204" max="8204" width="1.85546875" style="10" customWidth="1"/>
    <col min="8205" max="8205" width="18.140625" style="10" customWidth="1"/>
    <col min="8206" max="8206" width="6.42578125" style="10" bestFit="1" customWidth="1"/>
    <col min="8207" max="8207" width="0" style="10" hidden="1" customWidth="1"/>
    <col min="8208" max="8208" width="40.5703125" style="10" customWidth="1"/>
    <col min="8209" max="8210" width="0" style="10" hidden="1" customWidth="1"/>
    <col min="8211" max="8211" width="2.28515625" style="10" customWidth="1"/>
    <col min="8212" max="8212" width="9.140625" style="10" customWidth="1"/>
    <col min="8213" max="8213" width="2.28515625" style="10" customWidth="1"/>
    <col min="8214" max="8214" width="17.28515625" style="10" customWidth="1"/>
    <col min="8215" max="8215" width="1.85546875" style="10" customWidth="1"/>
    <col min="8216" max="8216" width="18.140625" style="10" customWidth="1"/>
    <col min="8217" max="8217" width="0" style="10" hidden="1" customWidth="1"/>
    <col min="8218" max="8218" width="2.28515625" style="10" customWidth="1"/>
    <col min="8219" max="8219" width="11.42578125" style="10" bestFit="1" customWidth="1"/>
    <col min="8220" max="8220" width="12.5703125" style="10" bestFit="1" customWidth="1"/>
    <col min="8221" max="8221" width="13.7109375" style="10" bestFit="1" customWidth="1"/>
    <col min="8222" max="8222" width="14.140625" style="10" bestFit="1" customWidth="1"/>
    <col min="8223" max="8449" width="9.140625" style="10"/>
    <col min="8450" max="8450" width="2.140625" style="10" customWidth="1"/>
    <col min="8451" max="8451" width="5.28515625" style="10" customWidth="1"/>
    <col min="8452" max="8452" width="0" style="10" hidden="1" customWidth="1"/>
    <col min="8453" max="8453" width="50.28515625" style="10" customWidth="1"/>
    <col min="8454" max="8455" width="0" style="10" hidden="1" customWidth="1"/>
    <col min="8456" max="8456" width="2.28515625" style="10" customWidth="1"/>
    <col min="8457" max="8457" width="1.7109375" style="10" customWidth="1"/>
    <col min="8458" max="8458" width="1.42578125" style="10" customWidth="1"/>
    <col min="8459" max="8459" width="19.140625" style="10" customWidth="1"/>
    <col min="8460" max="8460" width="1.85546875" style="10" customWidth="1"/>
    <col min="8461" max="8461" width="18.140625" style="10" customWidth="1"/>
    <col min="8462" max="8462" width="6.42578125" style="10" bestFit="1" customWidth="1"/>
    <col min="8463" max="8463" width="0" style="10" hidden="1" customWidth="1"/>
    <col min="8464" max="8464" width="40.5703125" style="10" customWidth="1"/>
    <col min="8465" max="8466" width="0" style="10" hidden="1" customWidth="1"/>
    <col min="8467" max="8467" width="2.28515625" style="10" customWidth="1"/>
    <col min="8468" max="8468" width="9.140625" style="10" customWidth="1"/>
    <col min="8469" max="8469" width="2.28515625" style="10" customWidth="1"/>
    <col min="8470" max="8470" width="17.28515625" style="10" customWidth="1"/>
    <col min="8471" max="8471" width="1.85546875" style="10" customWidth="1"/>
    <col min="8472" max="8472" width="18.140625" style="10" customWidth="1"/>
    <col min="8473" max="8473" width="0" style="10" hidden="1" customWidth="1"/>
    <col min="8474" max="8474" width="2.28515625" style="10" customWidth="1"/>
    <col min="8475" max="8475" width="11.42578125" style="10" bestFit="1" customWidth="1"/>
    <col min="8476" max="8476" width="12.5703125" style="10" bestFit="1" customWidth="1"/>
    <col min="8477" max="8477" width="13.7109375" style="10" bestFit="1" customWidth="1"/>
    <col min="8478" max="8478" width="14.140625" style="10" bestFit="1" customWidth="1"/>
    <col min="8479" max="8705" width="9.140625" style="10"/>
    <col min="8706" max="8706" width="2.140625" style="10" customWidth="1"/>
    <col min="8707" max="8707" width="5.28515625" style="10" customWidth="1"/>
    <col min="8708" max="8708" width="0" style="10" hidden="1" customWidth="1"/>
    <col min="8709" max="8709" width="50.28515625" style="10" customWidth="1"/>
    <col min="8710" max="8711" width="0" style="10" hidden="1" customWidth="1"/>
    <col min="8712" max="8712" width="2.28515625" style="10" customWidth="1"/>
    <col min="8713" max="8713" width="1.7109375" style="10" customWidth="1"/>
    <col min="8714" max="8714" width="1.42578125" style="10" customWidth="1"/>
    <col min="8715" max="8715" width="19.140625" style="10" customWidth="1"/>
    <col min="8716" max="8716" width="1.85546875" style="10" customWidth="1"/>
    <col min="8717" max="8717" width="18.140625" style="10" customWidth="1"/>
    <col min="8718" max="8718" width="6.42578125" style="10" bestFit="1" customWidth="1"/>
    <col min="8719" max="8719" width="0" style="10" hidden="1" customWidth="1"/>
    <col min="8720" max="8720" width="40.5703125" style="10" customWidth="1"/>
    <col min="8721" max="8722" width="0" style="10" hidden="1" customWidth="1"/>
    <col min="8723" max="8723" width="2.28515625" style="10" customWidth="1"/>
    <col min="8724" max="8724" width="9.140625" style="10" customWidth="1"/>
    <col min="8725" max="8725" width="2.28515625" style="10" customWidth="1"/>
    <col min="8726" max="8726" width="17.28515625" style="10" customWidth="1"/>
    <col min="8727" max="8727" width="1.85546875" style="10" customWidth="1"/>
    <col min="8728" max="8728" width="18.140625" style="10" customWidth="1"/>
    <col min="8729" max="8729" width="0" style="10" hidden="1" customWidth="1"/>
    <col min="8730" max="8730" width="2.28515625" style="10" customWidth="1"/>
    <col min="8731" max="8731" width="11.42578125" style="10" bestFit="1" customWidth="1"/>
    <col min="8732" max="8732" width="12.5703125" style="10" bestFit="1" customWidth="1"/>
    <col min="8733" max="8733" width="13.7109375" style="10" bestFit="1" customWidth="1"/>
    <col min="8734" max="8734" width="14.140625" style="10" bestFit="1" customWidth="1"/>
    <col min="8735" max="8961" width="9.140625" style="10"/>
    <col min="8962" max="8962" width="2.140625" style="10" customWidth="1"/>
    <col min="8963" max="8963" width="5.28515625" style="10" customWidth="1"/>
    <col min="8964" max="8964" width="0" style="10" hidden="1" customWidth="1"/>
    <col min="8965" max="8965" width="50.28515625" style="10" customWidth="1"/>
    <col min="8966" max="8967" width="0" style="10" hidden="1" customWidth="1"/>
    <col min="8968" max="8968" width="2.28515625" style="10" customWidth="1"/>
    <col min="8969" max="8969" width="1.7109375" style="10" customWidth="1"/>
    <col min="8970" max="8970" width="1.42578125" style="10" customWidth="1"/>
    <col min="8971" max="8971" width="19.140625" style="10" customWidth="1"/>
    <col min="8972" max="8972" width="1.85546875" style="10" customWidth="1"/>
    <col min="8973" max="8973" width="18.140625" style="10" customWidth="1"/>
    <col min="8974" max="8974" width="6.42578125" style="10" bestFit="1" customWidth="1"/>
    <col min="8975" max="8975" width="0" style="10" hidden="1" customWidth="1"/>
    <col min="8976" max="8976" width="40.5703125" style="10" customWidth="1"/>
    <col min="8977" max="8978" width="0" style="10" hidden="1" customWidth="1"/>
    <col min="8979" max="8979" width="2.28515625" style="10" customWidth="1"/>
    <col min="8980" max="8980" width="9.140625" style="10" customWidth="1"/>
    <col min="8981" max="8981" width="2.28515625" style="10" customWidth="1"/>
    <col min="8982" max="8982" width="17.28515625" style="10" customWidth="1"/>
    <col min="8983" max="8983" width="1.85546875" style="10" customWidth="1"/>
    <col min="8984" max="8984" width="18.140625" style="10" customWidth="1"/>
    <col min="8985" max="8985" width="0" style="10" hidden="1" customWidth="1"/>
    <col min="8986" max="8986" width="2.28515625" style="10" customWidth="1"/>
    <col min="8987" max="8987" width="11.42578125" style="10" bestFit="1" customWidth="1"/>
    <col min="8988" max="8988" width="12.5703125" style="10" bestFit="1" customWidth="1"/>
    <col min="8989" max="8989" width="13.7109375" style="10" bestFit="1" customWidth="1"/>
    <col min="8990" max="8990" width="14.140625" style="10" bestFit="1" customWidth="1"/>
    <col min="8991" max="9217" width="9.140625" style="10"/>
    <col min="9218" max="9218" width="2.140625" style="10" customWidth="1"/>
    <col min="9219" max="9219" width="5.28515625" style="10" customWidth="1"/>
    <col min="9220" max="9220" width="0" style="10" hidden="1" customWidth="1"/>
    <col min="9221" max="9221" width="50.28515625" style="10" customWidth="1"/>
    <col min="9222" max="9223" width="0" style="10" hidden="1" customWidth="1"/>
    <col min="9224" max="9224" width="2.28515625" style="10" customWidth="1"/>
    <col min="9225" max="9225" width="1.7109375" style="10" customWidth="1"/>
    <col min="9226" max="9226" width="1.42578125" style="10" customWidth="1"/>
    <col min="9227" max="9227" width="19.140625" style="10" customWidth="1"/>
    <col min="9228" max="9228" width="1.85546875" style="10" customWidth="1"/>
    <col min="9229" max="9229" width="18.140625" style="10" customWidth="1"/>
    <col min="9230" max="9230" width="6.42578125" style="10" bestFit="1" customWidth="1"/>
    <col min="9231" max="9231" width="0" style="10" hidden="1" customWidth="1"/>
    <col min="9232" max="9232" width="40.5703125" style="10" customWidth="1"/>
    <col min="9233" max="9234" width="0" style="10" hidden="1" customWidth="1"/>
    <col min="9235" max="9235" width="2.28515625" style="10" customWidth="1"/>
    <col min="9236" max="9236" width="9.140625" style="10" customWidth="1"/>
    <col min="9237" max="9237" width="2.28515625" style="10" customWidth="1"/>
    <col min="9238" max="9238" width="17.28515625" style="10" customWidth="1"/>
    <col min="9239" max="9239" width="1.85546875" style="10" customWidth="1"/>
    <col min="9240" max="9240" width="18.140625" style="10" customWidth="1"/>
    <col min="9241" max="9241" width="0" style="10" hidden="1" customWidth="1"/>
    <col min="9242" max="9242" width="2.28515625" style="10" customWidth="1"/>
    <col min="9243" max="9243" width="11.42578125" style="10" bestFit="1" customWidth="1"/>
    <col min="9244" max="9244" width="12.5703125" style="10" bestFit="1" customWidth="1"/>
    <col min="9245" max="9245" width="13.7109375" style="10" bestFit="1" customWidth="1"/>
    <col min="9246" max="9246" width="14.140625" style="10" bestFit="1" customWidth="1"/>
    <col min="9247" max="9473" width="9.140625" style="10"/>
    <col min="9474" max="9474" width="2.140625" style="10" customWidth="1"/>
    <col min="9475" max="9475" width="5.28515625" style="10" customWidth="1"/>
    <col min="9476" max="9476" width="0" style="10" hidden="1" customWidth="1"/>
    <col min="9477" max="9477" width="50.28515625" style="10" customWidth="1"/>
    <col min="9478" max="9479" width="0" style="10" hidden="1" customWidth="1"/>
    <col min="9480" max="9480" width="2.28515625" style="10" customWidth="1"/>
    <col min="9481" max="9481" width="1.7109375" style="10" customWidth="1"/>
    <col min="9482" max="9482" width="1.42578125" style="10" customWidth="1"/>
    <col min="9483" max="9483" width="19.140625" style="10" customWidth="1"/>
    <col min="9484" max="9484" width="1.85546875" style="10" customWidth="1"/>
    <col min="9485" max="9485" width="18.140625" style="10" customWidth="1"/>
    <col min="9486" max="9486" width="6.42578125" style="10" bestFit="1" customWidth="1"/>
    <col min="9487" max="9487" width="0" style="10" hidden="1" customWidth="1"/>
    <col min="9488" max="9488" width="40.5703125" style="10" customWidth="1"/>
    <col min="9489" max="9490" width="0" style="10" hidden="1" customWidth="1"/>
    <col min="9491" max="9491" width="2.28515625" style="10" customWidth="1"/>
    <col min="9492" max="9492" width="9.140625" style="10" customWidth="1"/>
    <col min="9493" max="9493" width="2.28515625" style="10" customWidth="1"/>
    <col min="9494" max="9494" width="17.28515625" style="10" customWidth="1"/>
    <col min="9495" max="9495" width="1.85546875" style="10" customWidth="1"/>
    <col min="9496" max="9496" width="18.140625" style="10" customWidth="1"/>
    <col min="9497" max="9497" width="0" style="10" hidden="1" customWidth="1"/>
    <col min="9498" max="9498" width="2.28515625" style="10" customWidth="1"/>
    <col min="9499" max="9499" width="11.42578125" style="10" bestFit="1" customWidth="1"/>
    <col min="9500" max="9500" width="12.5703125" style="10" bestFit="1" customWidth="1"/>
    <col min="9501" max="9501" width="13.7109375" style="10" bestFit="1" customWidth="1"/>
    <col min="9502" max="9502" width="14.140625" style="10" bestFit="1" customWidth="1"/>
    <col min="9503" max="9729" width="9.140625" style="10"/>
    <col min="9730" max="9730" width="2.140625" style="10" customWidth="1"/>
    <col min="9731" max="9731" width="5.28515625" style="10" customWidth="1"/>
    <col min="9732" max="9732" width="0" style="10" hidden="1" customWidth="1"/>
    <col min="9733" max="9733" width="50.28515625" style="10" customWidth="1"/>
    <col min="9734" max="9735" width="0" style="10" hidden="1" customWidth="1"/>
    <col min="9736" max="9736" width="2.28515625" style="10" customWidth="1"/>
    <col min="9737" max="9737" width="1.7109375" style="10" customWidth="1"/>
    <col min="9738" max="9738" width="1.42578125" style="10" customWidth="1"/>
    <col min="9739" max="9739" width="19.140625" style="10" customWidth="1"/>
    <col min="9740" max="9740" width="1.85546875" style="10" customWidth="1"/>
    <col min="9741" max="9741" width="18.140625" style="10" customWidth="1"/>
    <col min="9742" max="9742" width="6.42578125" style="10" bestFit="1" customWidth="1"/>
    <col min="9743" max="9743" width="0" style="10" hidden="1" customWidth="1"/>
    <col min="9744" max="9744" width="40.5703125" style="10" customWidth="1"/>
    <col min="9745" max="9746" width="0" style="10" hidden="1" customWidth="1"/>
    <col min="9747" max="9747" width="2.28515625" style="10" customWidth="1"/>
    <col min="9748" max="9748" width="9.140625" style="10" customWidth="1"/>
    <col min="9749" max="9749" width="2.28515625" style="10" customWidth="1"/>
    <col min="9750" max="9750" width="17.28515625" style="10" customWidth="1"/>
    <col min="9751" max="9751" width="1.85546875" style="10" customWidth="1"/>
    <col min="9752" max="9752" width="18.140625" style="10" customWidth="1"/>
    <col min="9753" max="9753" width="0" style="10" hidden="1" customWidth="1"/>
    <col min="9754" max="9754" width="2.28515625" style="10" customWidth="1"/>
    <col min="9755" max="9755" width="11.42578125" style="10" bestFit="1" customWidth="1"/>
    <col min="9756" max="9756" width="12.5703125" style="10" bestFit="1" customWidth="1"/>
    <col min="9757" max="9757" width="13.7109375" style="10" bestFit="1" customWidth="1"/>
    <col min="9758" max="9758" width="14.140625" style="10" bestFit="1" customWidth="1"/>
    <col min="9759" max="9985" width="9.140625" style="10"/>
    <col min="9986" max="9986" width="2.140625" style="10" customWidth="1"/>
    <col min="9987" max="9987" width="5.28515625" style="10" customWidth="1"/>
    <col min="9988" max="9988" width="0" style="10" hidden="1" customWidth="1"/>
    <col min="9989" max="9989" width="50.28515625" style="10" customWidth="1"/>
    <col min="9990" max="9991" width="0" style="10" hidden="1" customWidth="1"/>
    <col min="9992" max="9992" width="2.28515625" style="10" customWidth="1"/>
    <col min="9993" max="9993" width="1.7109375" style="10" customWidth="1"/>
    <col min="9994" max="9994" width="1.42578125" style="10" customWidth="1"/>
    <col min="9995" max="9995" width="19.140625" style="10" customWidth="1"/>
    <col min="9996" max="9996" width="1.85546875" style="10" customWidth="1"/>
    <col min="9997" max="9997" width="18.140625" style="10" customWidth="1"/>
    <col min="9998" max="9998" width="6.42578125" style="10" bestFit="1" customWidth="1"/>
    <col min="9999" max="9999" width="0" style="10" hidden="1" customWidth="1"/>
    <col min="10000" max="10000" width="40.5703125" style="10" customWidth="1"/>
    <col min="10001" max="10002" width="0" style="10" hidden="1" customWidth="1"/>
    <col min="10003" max="10003" width="2.28515625" style="10" customWidth="1"/>
    <col min="10004" max="10004" width="9.140625" style="10" customWidth="1"/>
    <col min="10005" max="10005" width="2.28515625" style="10" customWidth="1"/>
    <col min="10006" max="10006" width="17.28515625" style="10" customWidth="1"/>
    <col min="10007" max="10007" width="1.85546875" style="10" customWidth="1"/>
    <col min="10008" max="10008" width="18.140625" style="10" customWidth="1"/>
    <col min="10009" max="10009" width="0" style="10" hidden="1" customWidth="1"/>
    <col min="10010" max="10010" width="2.28515625" style="10" customWidth="1"/>
    <col min="10011" max="10011" width="11.42578125" style="10" bestFit="1" customWidth="1"/>
    <col min="10012" max="10012" width="12.5703125" style="10" bestFit="1" customWidth="1"/>
    <col min="10013" max="10013" width="13.7109375" style="10" bestFit="1" customWidth="1"/>
    <col min="10014" max="10014" width="14.140625" style="10" bestFit="1" customWidth="1"/>
    <col min="10015" max="10241" width="9.140625" style="10"/>
    <col min="10242" max="10242" width="2.140625" style="10" customWidth="1"/>
    <col min="10243" max="10243" width="5.28515625" style="10" customWidth="1"/>
    <col min="10244" max="10244" width="0" style="10" hidden="1" customWidth="1"/>
    <col min="10245" max="10245" width="50.28515625" style="10" customWidth="1"/>
    <col min="10246" max="10247" width="0" style="10" hidden="1" customWidth="1"/>
    <col min="10248" max="10248" width="2.28515625" style="10" customWidth="1"/>
    <col min="10249" max="10249" width="1.7109375" style="10" customWidth="1"/>
    <col min="10250" max="10250" width="1.42578125" style="10" customWidth="1"/>
    <col min="10251" max="10251" width="19.140625" style="10" customWidth="1"/>
    <col min="10252" max="10252" width="1.85546875" style="10" customWidth="1"/>
    <col min="10253" max="10253" width="18.140625" style="10" customWidth="1"/>
    <col min="10254" max="10254" width="6.42578125" style="10" bestFit="1" customWidth="1"/>
    <col min="10255" max="10255" width="0" style="10" hidden="1" customWidth="1"/>
    <col min="10256" max="10256" width="40.5703125" style="10" customWidth="1"/>
    <col min="10257" max="10258" width="0" style="10" hidden="1" customWidth="1"/>
    <col min="10259" max="10259" width="2.28515625" style="10" customWidth="1"/>
    <col min="10260" max="10260" width="9.140625" style="10" customWidth="1"/>
    <col min="10261" max="10261" width="2.28515625" style="10" customWidth="1"/>
    <col min="10262" max="10262" width="17.28515625" style="10" customWidth="1"/>
    <col min="10263" max="10263" width="1.85546875" style="10" customWidth="1"/>
    <col min="10264" max="10264" width="18.140625" style="10" customWidth="1"/>
    <col min="10265" max="10265" width="0" style="10" hidden="1" customWidth="1"/>
    <col min="10266" max="10266" width="2.28515625" style="10" customWidth="1"/>
    <col min="10267" max="10267" width="11.42578125" style="10" bestFit="1" customWidth="1"/>
    <col min="10268" max="10268" width="12.5703125" style="10" bestFit="1" customWidth="1"/>
    <col min="10269" max="10269" width="13.7109375" style="10" bestFit="1" customWidth="1"/>
    <col min="10270" max="10270" width="14.140625" style="10" bestFit="1" customWidth="1"/>
    <col min="10271" max="10497" width="9.140625" style="10"/>
    <col min="10498" max="10498" width="2.140625" style="10" customWidth="1"/>
    <col min="10499" max="10499" width="5.28515625" style="10" customWidth="1"/>
    <col min="10500" max="10500" width="0" style="10" hidden="1" customWidth="1"/>
    <col min="10501" max="10501" width="50.28515625" style="10" customWidth="1"/>
    <col min="10502" max="10503" width="0" style="10" hidden="1" customWidth="1"/>
    <col min="10504" max="10504" width="2.28515625" style="10" customWidth="1"/>
    <col min="10505" max="10505" width="1.7109375" style="10" customWidth="1"/>
    <col min="10506" max="10506" width="1.42578125" style="10" customWidth="1"/>
    <col min="10507" max="10507" width="19.140625" style="10" customWidth="1"/>
    <col min="10508" max="10508" width="1.85546875" style="10" customWidth="1"/>
    <col min="10509" max="10509" width="18.140625" style="10" customWidth="1"/>
    <col min="10510" max="10510" width="6.42578125" style="10" bestFit="1" customWidth="1"/>
    <col min="10511" max="10511" width="0" style="10" hidden="1" customWidth="1"/>
    <col min="10512" max="10512" width="40.5703125" style="10" customWidth="1"/>
    <col min="10513" max="10514" width="0" style="10" hidden="1" customWidth="1"/>
    <col min="10515" max="10515" width="2.28515625" style="10" customWidth="1"/>
    <col min="10516" max="10516" width="9.140625" style="10" customWidth="1"/>
    <col min="10517" max="10517" width="2.28515625" style="10" customWidth="1"/>
    <col min="10518" max="10518" width="17.28515625" style="10" customWidth="1"/>
    <col min="10519" max="10519" width="1.85546875" style="10" customWidth="1"/>
    <col min="10520" max="10520" width="18.140625" style="10" customWidth="1"/>
    <col min="10521" max="10521" width="0" style="10" hidden="1" customWidth="1"/>
    <col min="10522" max="10522" width="2.28515625" style="10" customWidth="1"/>
    <col min="10523" max="10523" width="11.42578125" style="10" bestFit="1" customWidth="1"/>
    <col min="10524" max="10524" width="12.5703125" style="10" bestFit="1" customWidth="1"/>
    <col min="10525" max="10525" width="13.7109375" style="10" bestFit="1" customWidth="1"/>
    <col min="10526" max="10526" width="14.140625" style="10" bestFit="1" customWidth="1"/>
    <col min="10527" max="10753" width="9.140625" style="10"/>
    <col min="10754" max="10754" width="2.140625" style="10" customWidth="1"/>
    <col min="10755" max="10755" width="5.28515625" style="10" customWidth="1"/>
    <col min="10756" max="10756" width="0" style="10" hidden="1" customWidth="1"/>
    <col min="10757" max="10757" width="50.28515625" style="10" customWidth="1"/>
    <col min="10758" max="10759" width="0" style="10" hidden="1" customWidth="1"/>
    <col min="10760" max="10760" width="2.28515625" style="10" customWidth="1"/>
    <col min="10761" max="10761" width="1.7109375" style="10" customWidth="1"/>
    <col min="10762" max="10762" width="1.42578125" style="10" customWidth="1"/>
    <col min="10763" max="10763" width="19.140625" style="10" customWidth="1"/>
    <col min="10764" max="10764" width="1.85546875" style="10" customWidth="1"/>
    <col min="10765" max="10765" width="18.140625" style="10" customWidth="1"/>
    <col min="10766" max="10766" width="6.42578125" style="10" bestFit="1" customWidth="1"/>
    <col min="10767" max="10767" width="0" style="10" hidden="1" customWidth="1"/>
    <col min="10768" max="10768" width="40.5703125" style="10" customWidth="1"/>
    <col min="10769" max="10770" width="0" style="10" hidden="1" customWidth="1"/>
    <col min="10771" max="10771" width="2.28515625" style="10" customWidth="1"/>
    <col min="10772" max="10772" width="9.140625" style="10" customWidth="1"/>
    <col min="10773" max="10773" width="2.28515625" style="10" customWidth="1"/>
    <col min="10774" max="10774" width="17.28515625" style="10" customWidth="1"/>
    <col min="10775" max="10775" width="1.85546875" style="10" customWidth="1"/>
    <col min="10776" max="10776" width="18.140625" style="10" customWidth="1"/>
    <col min="10777" max="10777" width="0" style="10" hidden="1" customWidth="1"/>
    <col min="10778" max="10778" width="2.28515625" style="10" customWidth="1"/>
    <col min="10779" max="10779" width="11.42578125" style="10" bestFit="1" customWidth="1"/>
    <col min="10780" max="10780" width="12.5703125" style="10" bestFit="1" customWidth="1"/>
    <col min="10781" max="10781" width="13.7109375" style="10" bestFit="1" customWidth="1"/>
    <col min="10782" max="10782" width="14.140625" style="10" bestFit="1" customWidth="1"/>
    <col min="10783" max="11009" width="9.140625" style="10"/>
    <col min="11010" max="11010" width="2.140625" style="10" customWidth="1"/>
    <col min="11011" max="11011" width="5.28515625" style="10" customWidth="1"/>
    <col min="11012" max="11012" width="0" style="10" hidden="1" customWidth="1"/>
    <col min="11013" max="11013" width="50.28515625" style="10" customWidth="1"/>
    <col min="11014" max="11015" width="0" style="10" hidden="1" customWidth="1"/>
    <col min="11016" max="11016" width="2.28515625" style="10" customWidth="1"/>
    <col min="11017" max="11017" width="1.7109375" style="10" customWidth="1"/>
    <col min="11018" max="11018" width="1.42578125" style="10" customWidth="1"/>
    <col min="11019" max="11019" width="19.140625" style="10" customWidth="1"/>
    <col min="11020" max="11020" width="1.85546875" style="10" customWidth="1"/>
    <col min="11021" max="11021" width="18.140625" style="10" customWidth="1"/>
    <col min="11022" max="11022" width="6.42578125" style="10" bestFit="1" customWidth="1"/>
    <col min="11023" max="11023" width="0" style="10" hidden="1" customWidth="1"/>
    <col min="11024" max="11024" width="40.5703125" style="10" customWidth="1"/>
    <col min="11025" max="11026" width="0" style="10" hidden="1" customWidth="1"/>
    <col min="11027" max="11027" width="2.28515625" style="10" customWidth="1"/>
    <col min="11028" max="11028" width="9.140625" style="10" customWidth="1"/>
    <col min="11029" max="11029" width="2.28515625" style="10" customWidth="1"/>
    <col min="11030" max="11030" width="17.28515625" style="10" customWidth="1"/>
    <col min="11031" max="11031" width="1.85546875" style="10" customWidth="1"/>
    <col min="11032" max="11032" width="18.140625" style="10" customWidth="1"/>
    <col min="11033" max="11033" width="0" style="10" hidden="1" customWidth="1"/>
    <col min="11034" max="11034" width="2.28515625" style="10" customWidth="1"/>
    <col min="11035" max="11035" width="11.42578125" style="10" bestFit="1" customWidth="1"/>
    <col min="11036" max="11036" width="12.5703125" style="10" bestFit="1" customWidth="1"/>
    <col min="11037" max="11037" width="13.7109375" style="10" bestFit="1" customWidth="1"/>
    <col min="11038" max="11038" width="14.140625" style="10" bestFit="1" customWidth="1"/>
    <col min="11039" max="11265" width="9.140625" style="10"/>
    <col min="11266" max="11266" width="2.140625" style="10" customWidth="1"/>
    <col min="11267" max="11267" width="5.28515625" style="10" customWidth="1"/>
    <col min="11268" max="11268" width="0" style="10" hidden="1" customWidth="1"/>
    <col min="11269" max="11269" width="50.28515625" style="10" customWidth="1"/>
    <col min="11270" max="11271" width="0" style="10" hidden="1" customWidth="1"/>
    <col min="11272" max="11272" width="2.28515625" style="10" customWidth="1"/>
    <col min="11273" max="11273" width="1.7109375" style="10" customWidth="1"/>
    <col min="11274" max="11274" width="1.42578125" style="10" customWidth="1"/>
    <col min="11275" max="11275" width="19.140625" style="10" customWidth="1"/>
    <col min="11276" max="11276" width="1.85546875" style="10" customWidth="1"/>
    <col min="11277" max="11277" width="18.140625" style="10" customWidth="1"/>
    <col min="11278" max="11278" width="6.42578125" style="10" bestFit="1" customWidth="1"/>
    <col min="11279" max="11279" width="0" style="10" hidden="1" customWidth="1"/>
    <col min="11280" max="11280" width="40.5703125" style="10" customWidth="1"/>
    <col min="11281" max="11282" width="0" style="10" hidden="1" customWidth="1"/>
    <col min="11283" max="11283" width="2.28515625" style="10" customWidth="1"/>
    <col min="11284" max="11284" width="9.140625" style="10" customWidth="1"/>
    <col min="11285" max="11285" width="2.28515625" style="10" customWidth="1"/>
    <col min="11286" max="11286" width="17.28515625" style="10" customWidth="1"/>
    <col min="11287" max="11287" width="1.85546875" style="10" customWidth="1"/>
    <col min="11288" max="11288" width="18.140625" style="10" customWidth="1"/>
    <col min="11289" max="11289" width="0" style="10" hidden="1" customWidth="1"/>
    <col min="11290" max="11290" width="2.28515625" style="10" customWidth="1"/>
    <col min="11291" max="11291" width="11.42578125" style="10" bestFit="1" customWidth="1"/>
    <col min="11292" max="11292" width="12.5703125" style="10" bestFit="1" customWidth="1"/>
    <col min="11293" max="11293" width="13.7109375" style="10" bestFit="1" customWidth="1"/>
    <col min="11294" max="11294" width="14.140625" style="10" bestFit="1" customWidth="1"/>
    <col min="11295" max="11521" width="9.140625" style="10"/>
    <col min="11522" max="11522" width="2.140625" style="10" customWidth="1"/>
    <col min="11523" max="11523" width="5.28515625" style="10" customWidth="1"/>
    <col min="11524" max="11524" width="0" style="10" hidden="1" customWidth="1"/>
    <col min="11525" max="11525" width="50.28515625" style="10" customWidth="1"/>
    <col min="11526" max="11527" width="0" style="10" hidden="1" customWidth="1"/>
    <col min="11528" max="11528" width="2.28515625" style="10" customWidth="1"/>
    <col min="11529" max="11529" width="1.7109375" style="10" customWidth="1"/>
    <col min="11530" max="11530" width="1.42578125" style="10" customWidth="1"/>
    <col min="11531" max="11531" width="19.140625" style="10" customWidth="1"/>
    <col min="11532" max="11532" width="1.85546875" style="10" customWidth="1"/>
    <col min="11533" max="11533" width="18.140625" style="10" customWidth="1"/>
    <col min="11534" max="11534" width="6.42578125" style="10" bestFit="1" customWidth="1"/>
    <col min="11535" max="11535" width="0" style="10" hidden="1" customWidth="1"/>
    <col min="11536" max="11536" width="40.5703125" style="10" customWidth="1"/>
    <col min="11537" max="11538" width="0" style="10" hidden="1" customWidth="1"/>
    <col min="11539" max="11539" width="2.28515625" style="10" customWidth="1"/>
    <col min="11540" max="11540" width="9.140625" style="10" customWidth="1"/>
    <col min="11541" max="11541" width="2.28515625" style="10" customWidth="1"/>
    <col min="11542" max="11542" width="17.28515625" style="10" customWidth="1"/>
    <col min="11543" max="11543" width="1.85546875" style="10" customWidth="1"/>
    <col min="11544" max="11544" width="18.140625" style="10" customWidth="1"/>
    <col min="11545" max="11545" width="0" style="10" hidden="1" customWidth="1"/>
    <col min="11546" max="11546" width="2.28515625" style="10" customWidth="1"/>
    <col min="11547" max="11547" width="11.42578125" style="10" bestFit="1" customWidth="1"/>
    <col min="11548" max="11548" width="12.5703125" style="10" bestFit="1" customWidth="1"/>
    <col min="11549" max="11549" width="13.7109375" style="10" bestFit="1" customWidth="1"/>
    <col min="11550" max="11550" width="14.140625" style="10" bestFit="1" customWidth="1"/>
    <col min="11551" max="11777" width="9.140625" style="10"/>
    <col min="11778" max="11778" width="2.140625" style="10" customWidth="1"/>
    <col min="11779" max="11779" width="5.28515625" style="10" customWidth="1"/>
    <col min="11780" max="11780" width="0" style="10" hidden="1" customWidth="1"/>
    <col min="11781" max="11781" width="50.28515625" style="10" customWidth="1"/>
    <col min="11782" max="11783" width="0" style="10" hidden="1" customWidth="1"/>
    <col min="11784" max="11784" width="2.28515625" style="10" customWidth="1"/>
    <col min="11785" max="11785" width="1.7109375" style="10" customWidth="1"/>
    <col min="11786" max="11786" width="1.42578125" style="10" customWidth="1"/>
    <col min="11787" max="11787" width="19.140625" style="10" customWidth="1"/>
    <col min="11788" max="11788" width="1.85546875" style="10" customWidth="1"/>
    <col min="11789" max="11789" width="18.140625" style="10" customWidth="1"/>
    <col min="11790" max="11790" width="6.42578125" style="10" bestFit="1" customWidth="1"/>
    <col min="11791" max="11791" width="0" style="10" hidden="1" customWidth="1"/>
    <col min="11792" max="11792" width="40.5703125" style="10" customWidth="1"/>
    <col min="11793" max="11794" width="0" style="10" hidden="1" customWidth="1"/>
    <col min="11795" max="11795" width="2.28515625" style="10" customWidth="1"/>
    <col min="11796" max="11796" width="9.140625" style="10" customWidth="1"/>
    <col min="11797" max="11797" width="2.28515625" style="10" customWidth="1"/>
    <col min="11798" max="11798" width="17.28515625" style="10" customWidth="1"/>
    <col min="11799" max="11799" width="1.85546875" style="10" customWidth="1"/>
    <col min="11800" max="11800" width="18.140625" style="10" customWidth="1"/>
    <col min="11801" max="11801" width="0" style="10" hidden="1" customWidth="1"/>
    <col min="11802" max="11802" width="2.28515625" style="10" customWidth="1"/>
    <col min="11803" max="11803" width="11.42578125" style="10" bestFit="1" customWidth="1"/>
    <col min="11804" max="11804" width="12.5703125" style="10" bestFit="1" customWidth="1"/>
    <col min="11805" max="11805" width="13.7109375" style="10" bestFit="1" customWidth="1"/>
    <col min="11806" max="11806" width="14.140625" style="10" bestFit="1" customWidth="1"/>
    <col min="11807" max="12033" width="9.140625" style="10"/>
    <col min="12034" max="12034" width="2.140625" style="10" customWidth="1"/>
    <col min="12035" max="12035" width="5.28515625" style="10" customWidth="1"/>
    <col min="12036" max="12036" width="0" style="10" hidden="1" customWidth="1"/>
    <col min="12037" max="12037" width="50.28515625" style="10" customWidth="1"/>
    <col min="12038" max="12039" width="0" style="10" hidden="1" customWidth="1"/>
    <col min="12040" max="12040" width="2.28515625" style="10" customWidth="1"/>
    <col min="12041" max="12041" width="1.7109375" style="10" customWidth="1"/>
    <col min="12042" max="12042" width="1.42578125" style="10" customWidth="1"/>
    <col min="12043" max="12043" width="19.140625" style="10" customWidth="1"/>
    <col min="12044" max="12044" width="1.85546875" style="10" customWidth="1"/>
    <col min="12045" max="12045" width="18.140625" style="10" customWidth="1"/>
    <col min="12046" max="12046" width="6.42578125" style="10" bestFit="1" customWidth="1"/>
    <col min="12047" max="12047" width="0" style="10" hidden="1" customWidth="1"/>
    <col min="12048" max="12048" width="40.5703125" style="10" customWidth="1"/>
    <col min="12049" max="12050" width="0" style="10" hidden="1" customWidth="1"/>
    <col min="12051" max="12051" width="2.28515625" style="10" customWidth="1"/>
    <col min="12052" max="12052" width="9.140625" style="10" customWidth="1"/>
    <col min="12053" max="12053" width="2.28515625" style="10" customWidth="1"/>
    <col min="12054" max="12054" width="17.28515625" style="10" customWidth="1"/>
    <col min="12055" max="12055" width="1.85546875" style="10" customWidth="1"/>
    <col min="12056" max="12056" width="18.140625" style="10" customWidth="1"/>
    <col min="12057" max="12057" width="0" style="10" hidden="1" customWidth="1"/>
    <col min="12058" max="12058" width="2.28515625" style="10" customWidth="1"/>
    <col min="12059" max="12059" width="11.42578125" style="10" bestFit="1" customWidth="1"/>
    <col min="12060" max="12060" width="12.5703125" style="10" bestFit="1" customWidth="1"/>
    <col min="12061" max="12061" width="13.7109375" style="10" bestFit="1" customWidth="1"/>
    <col min="12062" max="12062" width="14.140625" style="10" bestFit="1" customWidth="1"/>
    <col min="12063" max="12289" width="9.140625" style="10"/>
    <col min="12290" max="12290" width="2.140625" style="10" customWidth="1"/>
    <col min="12291" max="12291" width="5.28515625" style="10" customWidth="1"/>
    <col min="12292" max="12292" width="0" style="10" hidden="1" customWidth="1"/>
    <col min="12293" max="12293" width="50.28515625" style="10" customWidth="1"/>
    <col min="12294" max="12295" width="0" style="10" hidden="1" customWidth="1"/>
    <col min="12296" max="12296" width="2.28515625" style="10" customWidth="1"/>
    <col min="12297" max="12297" width="1.7109375" style="10" customWidth="1"/>
    <col min="12298" max="12298" width="1.42578125" style="10" customWidth="1"/>
    <col min="12299" max="12299" width="19.140625" style="10" customWidth="1"/>
    <col min="12300" max="12300" width="1.85546875" style="10" customWidth="1"/>
    <col min="12301" max="12301" width="18.140625" style="10" customWidth="1"/>
    <col min="12302" max="12302" width="6.42578125" style="10" bestFit="1" customWidth="1"/>
    <col min="12303" max="12303" width="0" style="10" hidden="1" customWidth="1"/>
    <col min="12304" max="12304" width="40.5703125" style="10" customWidth="1"/>
    <col min="12305" max="12306" width="0" style="10" hidden="1" customWidth="1"/>
    <col min="12307" max="12307" width="2.28515625" style="10" customWidth="1"/>
    <col min="12308" max="12308" width="9.140625" style="10" customWidth="1"/>
    <col min="12309" max="12309" width="2.28515625" style="10" customWidth="1"/>
    <col min="12310" max="12310" width="17.28515625" style="10" customWidth="1"/>
    <col min="12311" max="12311" width="1.85546875" style="10" customWidth="1"/>
    <col min="12312" max="12312" width="18.140625" style="10" customWidth="1"/>
    <col min="12313" max="12313" width="0" style="10" hidden="1" customWidth="1"/>
    <col min="12314" max="12314" width="2.28515625" style="10" customWidth="1"/>
    <col min="12315" max="12315" width="11.42578125" style="10" bestFit="1" customWidth="1"/>
    <col min="12316" max="12316" width="12.5703125" style="10" bestFit="1" customWidth="1"/>
    <col min="12317" max="12317" width="13.7109375" style="10" bestFit="1" customWidth="1"/>
    <col min="12318" max="12318" width="14.140625" style="10" bestFit="1" customWidth="1"/>
    <col min="12319" max="12545" width="9.140625" style="10"/>
    <col min="12546" max="12546" width="2.140625" style="10" customWidth="1"/>
    <col min="12547" max="12547" width="5.28515625" style="10" customWidth="1"/>
    <col min="12548" max="12548" width="0" style="10" hidden="1" customWidth="1"/>
    <col min="12549" max="12549" width="50.28515625" style="10" customWidth="1"/>
    <col min="12550" max="12551" width="0" style="10" hidden="1" customWidth="1"/>
    <col min="12552" max="12552" width="2.28515625" style="10" customWidth="1"/>
    <col min="12553" max="12553" width="1.7109375" style="10" customWidth="1"/>
    <col min="12554" max="12554" width="1.42578125" style="10" customWidth="1"/>
    <col min="12555" max="12555" width="19.140625" style="10" customWidth="1"/>
    <col min="12556" max="12556" width="1.85546875" style="10" customWidth="1"/>
    <col min="12557" max="12557" width="18.140625" style="10" customWidth="1"/>
    <col min="12558" max="12558" width="6.42578125" style="10" bestFit="1" customWidth="1"/>
    <col min="12559" max="12559" width="0" style="10" hidden="1" customWidth="1"/>
    <col min="12560" max="12560" width="40.5703125" style="10" customWidth="1"/>
    <col min="12561" max="12562" width="0" style="10" hidden="1" customWidth="1"/>
    <col min="12563" max="12563" width="2.28515625" style="10" customWidth="1"/>
    <col min="12564" max="12564" width="9.140625" style="10" customWidth="1"/>
    <col min="12565" max="12565" width="2.28515625" style="10" customWidth="1"/>
    <col min="12566" max="12566" width="17.28515625" style="10" customWidth="1"/>
    <col min="12567" max="12567" width="1.85546875" style="10" customWidth="1"/>
    <col min="12568" max="12568" width="18.140625" style="10" customWidth="1"/>
    <col min="12569" max="12569" width="0" style="10" hidden="1" customWidth="1"/>
    <col min="12570" max="12570" width="2.28515625" style="10" customWidth="1"/>
    <col min="12571" max="12571" width="11.42578125" style="10" bestFit="1" customWidth="1"/>
    <col min="12572" max="12572" width="12.5703125" style="10" bestFit="1" customWidth="1"/>
    <col min="12573" max="12573" width="13.7109375" style="10" bestFit="1" customWidth="1"/>
    <col min="12574" max="12574" width="14.140625" style="10" bestFit="1" customWidth="1"/>
    <col min="12575" max="12801" width="9.140625" style="10"/>
    <col min="12802" max="12802" width="2.140625" style="10" customWidth="1"/>
    <col min="12803" max="12803" width="5.28515625" style="10" customWidth="1"/>
    <col min="12804" max="12804" width="0" style="10" hidden="1" customWidth="1"/>
    <col min="12805" max="12805" width="50.28515625" style="10" customWidth="1"/>
    <col min="12806" max="12807" width="0" style="10" hidden="1" customWidth="1"/>
    <col min="12808" max="12808" width="2.28515625" style="10" customWidth="1"/>
    <col min="12809" max="12809" width="1.7109375" style="10" customWidth="1"/>
    <col min="12810" max="12810" width="1.42578125" style="10" customWidth="1"/>
    <col min="12811" max="12811" width="19.140625" style="10" customWidth="1"/>
    <col min="12812" max="12812" width="1.85546875" style="10" customWidth="1"/>
    <col min="12813" max="12813" width="18.140625" style="10" customWidth="1"/>
    <col min="12814" max="12814" width="6.42578125" style="10" bestFit="1" customWidth="1"/>
    <col min="12815" max="12815" width="0" style="10" hidden="1" customWidth="1"/>
    <col min="12816" max="12816" width="40.5703125" style="10" customWidth="1"/>
    <col min="12817" max="12818" width="0" style="10" hidden="1" customWidth="1"/>
    <col min="12819" max="12819" width="2.28515625" style="10" customWidth="1"/>
    <col min="12820" max="12820" width="9.140625" style="10" customWidth="1"/>
    <col min="12821" max="12821" width="2.28515625" style="10" customWidth="1"/>
    <col min="12822" max="12822" width="17.28515625" style="10" customWidth="1"/>
    <col min="12823" max="12823" width="1.85546875" style="10" customWidth="1"/>
    <col min="12824" max="12824" width="18.140625" style="10" customWidth="1"/>
    <col min="12825" max="12825" width="0" style="10" hidden="1" customWidth="1"/>
    <col min="12826" max="12826" width="2.28515625" style="10" customWidth="1"/>
    <col min="12827" max="12827" width="11.42578125" style="10" bestFit="1" customWidth="1"/>
    <col min="12828" max="12828" width="12.5703125" style="10" bestFit="1" customWidth="1"/>
    <col min="12829" max="12829" width="13.7109375" style="10" bestFit="1" customWidth="1"/>
    <col min="12830" max="12830" width="14.140625" style="10" bestFit="1" customWidth="1"/>
    <col min="12831" max="13057" width="9.140625" style="10"/>
    <col min="13058" max="13058" width="2.140625" style="10" customWidth="1"/>
    <col min="13059" max="13059" width="5.28515625" style="10" customWidth="1"/>
    <col min="13060" max="13060" width="0" style="10" hidden="1" customWidth="1"/>
    <col min="13061" max="13061" width="50.28515625" style="10" customWidth="1"/>
    <col min="13062" max="13063" width="0" style="10" hidden="1" customWidth="1"/>
    <col min="13064" max="13064" width="2.28515625" style="10" customWidth="1"/>
    <col min="13065" max="13065" width="1.7109375" style="10" customWidth="1"/>
    <col min="13066" max="13066" width="1.42578125" style="10" customWidth="1"/>
    <col min="13067" max="13067" width="19.140625" style="10" customWidth="1"/>
    <col min="13068" max="13068" width="1.85546875" style="10" customWidth="1"/>
    <col min="13069" max="13069" width="18.140625" style="10" customWidth="1"/>
    <col min="13070" max="13070" width="6.42578125" style="10" bestFit="1" customWidth="1"/>
    <col min="13071" max="13071" width="0" style="10" hidden="1" customWidth="1"/>
    <col min="13072" max="13072" width="40.5703125" style="10" customWidth="1"/>
    <col min="13073" max="13074" width="0" style="10" hidden="1" customWidth="1"/>
    <col min="13075" max="13075" width="2.28515625" style="10" customWidth="1"/>
    <col min="13076" max="13076" width="9.140625" style="10" customWidth="1"/>
    <col min="13077" max="13077" width="2.28515625" style="10" customWidth="1"/>
    <col min="13078" max="13078" width="17.28515625" style="10" customWidth="1"/>
    <col min="13079" max="13079" width="1.85546875" style="10" customWidth="1"/>
    <col min="13080" max="13080" width="18.140625" style="10" customWidth="1"/>
    <col min="13081" max="13081" width="0" style="10" hidden="1" customWidth="1"/>
    <col min="13082" max="13082" width="2.28515625" style="10" customWidth="1"/>
    <col min="13083" max="13083" width="11.42578125" style="10" bestFit="1" customWidth="1"/>
    <col min="13084" max="13084" width="12.5703125" style="10" bestFit="1" customWidth="1"/>
    <col min="13085" max="13085" width="13.7109375" style="10" bestFit="1" customWidth="1"/>
    <col min="13086" max="13086" width="14.140625" style="10" bestFit="1" customWidth="1"/>
    <col min="13087" max="13313" width="9.140625" style="10"/>
    <col min="13314" max="13314" width="2.140625" style="10" customWidth="1"/>
    <col min="13315" max="13315" width="5.28515625" style="10" customWidth="1"/>
    <col min="13316" max="13316" width="0" style="10" hidden="1" customWidth="1"/>
    <col min="13317" max="13317" width="50.28515625" style="10" customWidth="1"/>
    <col min="13318" max="13319" width="0" style="10" hidden="1" customWidth="1"/>
    <col min="13320" max="13320" width="2.28515625" style="10" customWidth="1"/>
    <col min="13321" max="13321" width="1.7109375" style="10" customWidth="1"/>
    <col min="13322" max="13322" width="1.42578125" style="10" customWidth="1"/>
    <col min="13323" max="13323" width="19.140625" style="10" customWidth="1"/>
    <col min="13324" max="13324" width="1.85546875" style="10" customWidth="1"/>
    <col min="13325" max="13325" width="18.140625" style="10" customWidth="1"/>
    <col min="13326" max="13326" width="6.42578125" style="10" bestFit="1" customWidth="1"/>
    <col min="13327" max="13327" width="0" style="10" hidden="1" customWidth="1"/>
    <col min="13328" max="13328" width="40.5703125" style="10" customWidth="1"/>
    <col min="13329" max="13330" width="0" style="10" hidden="1" customWidth="1"/>
    <col min="13331" max="13331" width="2.28515625" style="10" customWidth="1"/>
    <col min="13332" max="13332" width="9.140625" style="10" customWidth="1"/>
    <col min="13333" max="13333" width="2.28515625" style="10" customWidth="1"/>
    <col min="13334" max="13334" width="17.28515625" style="10" customWidth="1"/>
    <col min="13335" max="13335" width="1.85546875" style="10" customWidth="1"/>
    <col min="13336" max="13336" width="18.140625" style="10" customWidth="1"/>
    <col min="13337" max="13337" width="0" style="10" hidden="1" customWidth="1"/>
    <col min="13338" max="13338" width="2.28515625" style="10" customWidth="1"/>
    <col min="13339" max="13339" width="11.42578125" style="10" bestFit="1" customWidth="1"/>
    <col min="13340" max="13340" width="12.5703125" style="10" bestFit="1" customWidth="1"/>
    <col min="13341" max="13341" width="13.7109375" style="10" bestFit="1" customWidth="1"/>
    <col min="13342" max="13342" width="14.140625" style="10" bestFit="1" customWidth="1"/>
    <col min="13343" max="13569" width="9.140625" style="10"/>
    <col min="13570" max="13570" width="2.140625" style="10" customWidth="1"/>
    <col min="13571" max="13571" width="5.28515625" style="10" customWidth="1"/>
    <col min="13572" max="13572" width="0" style="10" hidden="1" customWidth="1"/>
    <col min="13573" max="13573" width="50.28515625" style="10" customWidth="1"/>
    <col min="13574" max="13575" width="0" style="10" hidden="1" customWidth="1"/>
    <col min="13576" max="13576" width="2.28515625" style="10" customWidth="1"/>
    <col min="13577" max="13577" width="1.7109375" style="10" customWidth="1"/>
    <col min="13578" max="13578" width="1.42578125" style="10" customWidth="1"/>
    <col min="13579" max="13579" width="19.140625" style="10" customWidth="1"/>
    <col min="13580" max="13580" width="1.85546875" style="10" customWidth="1"/>
    <col min="13581" max="13581" width="18.140625" style="10" customWidth="1"/>
    <col min="13582" max="13582" width="6.42578125" style="10" bestFit="1" customWidth="1"/>
    <col min="13583" max="13583" width="0" style="10" hidden="1" customWidth="1"/>
    <col min="13584" max="13584" width="40.5703125" style="10" customWidth="1"/>
    <col min="13585" max="13586" width="0" style="10" hidden="1" customWidth="1"/>
    <col min="13587" max="13587" width="2.28515625" style="10" customWidth="1"/>
    <col min="13588" max="13588" width="9.140625" style="10" customWidth="1"/>
    <col min="13589" max="13589" width="2.28515625" style="10" customWidth="1"/>
    <col min="13590" max="13590" width="17.28515625" style="10" customWidth="1"/>
    <col min="13591" max="13591" width="1.85546875" style="10" customWidth="1"/>
    <col min="13592" max="13592" width="18.140625" style="10" customWidth="1"/>
    <col min="13593" max="13593" width="0" style="10" hidden="1" customWidth="1"/>
    <col min="13594" max="13594" width="2.28515625" style="10" customWidth="1"/>
    <col min="13595" max="13595" width="11.42578125" style="10" bestFit="1" customWidth="1"/>
    <col min="13596" max="13596" width="12.5703125" style="10" bestFit="1" customWidth="1"/>
    <col min="13597" max="13597" width="13.7109375" style="10" bestFit="1" customWidth="1"/>
    <col min="13598" max="13598" width="14.140625" style="10" bestFit="1" customWidth="1"/>
    <col min="13599" max="13825" width="9.140625" style="10"/>
    <col min="13826" max="13826" width="2.140625" style="10" customWidth="1"/>
    <col min="13827" max="13827" width="5.28515625" style="10" customWidth="1"/>
    <col min="13828" max="13828" width="0" style="10" hidden="1" customWidth="1"/>
    <col min="13829" max="13829" width="50.28515625" style="10" customWidth="1"/>
    <col min="13830" max="13831" width="0" style="10" hidden="1" customWidth="1"/>
    <col min="13832" max="13832" width="2.28515625" style="10" customWidth="1"/>
    <col min="13833" max="13833" width="1.7109375" style="10" customWidth="1"/>
    <col min="13834" max="13834" width="1.42578125" style="10" customWidth="1"/>
    <col min="13835" max="13835" width="19.140625" style="10" customWidth="1"/>
    <col min="13836" max="13836" width="1.85546875" style="10" customWidth="1"/>
    <col min="13837" max="13837" width="18.140625" style="10" customWidth="1"/>
    <col min="13838" max="13838" width="6.42578125" style="10" bestFit="1" customWidth="1"/>
    <col min="13839" max="13839" width="0" style="10" hidden="1" customWidth="1"/>
    <col min="13840" max="13840" width="40.5703125" style="10" customWidth="1"/>
    <col min="13841" max="13842" width="0" style="10" hidden="1" customWidth="1"/>
    <col min="13843" max="13843" width="2.28515625" style="10" customWidth="1"/>
    <col min="13844" max="13844" width="9.140625" style="10" customWidth="1"/>
    <col min="13845" max="13845" width="2.28515625" style="10" customWidth="1"/>
    <col min="13846" max="13846" width="17.28515625" style="10" customWidth="1"/>
    <col min="13847" max="13847" width="1.85546875" style="10" customWidth="1"/>
    <col min="13848" max="13848" width="18.140625" style="10" customWidth="1"/>
    <col min="13849" max="13849" width="0" style="10" hidden="1" customWidth="1"/>
    <col min="13850" max="13850" width="2.28515625" style="10" customWidth="1"/>
    <col min="13851" max="13851" width="11.42578125" style="10" bestFit="1" customWidth="1"/>
    <col min="13852" max="13852" width="12.5703125" style="10" bestFit="1" customWidth="1"/>
    <col min="13853" max="13853" width="13.7109375" style="10" bestFit="1" customWidth="1"/>
    <col min="13854" max="13854" width="14.140625" style="10" bestFit="1" customWidth="1"/>
    <col min="13855" max="14081" width="9.140625" style="10"/>
    <col min="14082" max="14082" width="2.140625" style="10" customWidth="1"/>
    <col min="14083" max="14083" width="5.28515625" style="10" customWidth="1"/>
    <col min="14084" max="14084" width="0" style="10" hidden="1" customWidth="1"/>
    <col min="14085" max="14085" width="50.28515625" style="10" customWidth="1"/>
    <col min="14086" max="14087" width="0" style="10" hidden="1" customWidth="1"/>
    <col min="14088" max="14088" width="2.28515625" style="10" customWidth="1"/>
    <col min="14089" max="14089" width="1.7109375" style="10" customWidth="1"/>
    <col min="14090" max="14090" width="1.42578125" style="10" customWidth="1"/>
    <col min="14091" max="14091" width="19.140625" style="10" customWidth="1"/>
    <col min="14092" max="14092" width="1.85546875" style="10" customWidth="1"/>
    <col min="14093" max="14093" width="18.140625" style="10" customWidth="1"/>
    <col min="14094" max="14094" width="6.42578125" style="10" bestFit="1" customWidth="1"/>
    <col min="14095" max="14095" width="0" style="10" hidden="1" customWidth="1"/>
    <col min="14096" max="14096" width="40.5703125" style="10" customWidth="1"/>
    <col min="14097" max="14098" width="0" style="10" hidden="1" customWidth="1"/>
    <col min="14099" max="14099" width="2.28515625" style="10" customWidth="1"/>
    <col min="14100" max="14100" width="9.140625" style="10" customWidth="1"/>
    <col min="14101" max="14101" width="2.28515625" style="10" customWidth="1"/>
    <col min="14102" max="14102" width="17.28515625" style="10" customWidth="1"/>
    <col min="14103" max="14103" width="1.85546875" style="10" customWidth="1"/>
    <col min="14104" max="14104" width="18.140625" style="10" customWidth="1"/>
    <col min="14105" max="14105" width="0" style="10" hidden="1" customWidth="1"/>
    <col min="14106" max="14106" width="2.28515625" style="10" customWidth="1"/>
    <col min="14107" max="14107" width="11.42578125" style="10" bestFit="1" customWidth="1"/>
    <col min="14108" max="14108" width="12.5703125" style="10" bestFit="1" customWidth="1"/>
    <col min="14109" max="14109" width="13.7109375" style="10" bestFit="1" customWidth="1"/>
    <col min="14110" max="14110" width="14.140625" style="10" bestFit="1" customWidth="1"/>
    <col min="14111" max="14337" width="9.140625" style="10"/>
    <col min="14338" max="14338" width="2.140625" style="10" customWidth="1"/>
    <col min="14339" max="14339" width="5.28515625" style="10" customWidth="1"/>
    <col min="14340" max="14340" width="0" style="10" hidden="1" customWidth="1"/>
    <col min="14341" max="14341" width="50.28515625" style="10" customWidth="1"/>
    <col min="14342" max="14343" width="0" style="10" hidden="1" customWidth="1"/>
    <col min="14344" max="14344" width="2.28515625" style="10" customWidth="1"/>
    <col min="14345" max="14345" width="1.7109375" style="10" customWidth="1"/>
    <col min="14346" max="14346" width="1.42578125" style="10" customWidth="1"/>
    <col min="14347" max="14347" width="19.140625" style="10" customWidth="1"/>
    <col min="14348" max="14348" width="1.85546875" style="10" customWidth="1"/>
    <col min="14349" max="14349" width="18.140625" style="10" customWidth="1"/>
    <col min="14350" max="14350" width="6.42578125" style="10" bestFit="1" customWidth="1"/>
    <col min="14351" max="14351" width="0" style="10" hidden="1" customWidth="1"/>
    <col min="14352" max="14352" width="40.5703125" style="10" customWidth="1"/>
    <col min="14353" max="14354" width="0" style="10" hidden="1" customWidth="1"/>
    <col min="14355" max="14355" width="2.28515625" style="10" customWidth="1"/>
    <col min="14356" max="14356" width="9.140625" style="10" customWidth="1"/>
    <col min="14357" max="14357" width="2.28515625" style="10" customWidth="1"/>
    <col min="14358" max="14358" width="17.28515625" style="10" customWidth="1"/>
    <col min="14359" max="14359" width="1.85546875" style="10" customWidth="1"/>
    <col min="14360" max="14360" width="18.140625" style="10" customWidth="1"/>
    <col min="14361" max="14361" width="0" style="10" hidden="1" customWidth="1"/>
    <col min="14362" max="14362" width="2.28515625" style="10" customWidth="1"/>
    <col min="14363" max="14363" width="11.42578125" style="10" bestFit="1" customWidth="1"/>
    <col min="14364" max="14364" width="12.5703125" style="10" bestFit="1" customWidth="1"/>
    <col min="14365" max="14365" width="13.7109375" style="10" bestFit="1" customWidth="1"/>
    <col min="14366" max="14366" width="14.140625" style="10" bestFit="1" customWidth="1"/>
    <col min="14367" max="14593" width="9.140625" style="10"/>
    <col min="14594" max="14594" width="2.140625" style="10" customWidth="1"/>
    <col min="14595" max="14595" width="5.28515625" style="10" customWidth="1"/>
    <col min="14596" max="14596" width="0" style="10" hidden="1" customWidth="1"/>
    <col min="14597" max="14597" width="50.28515625" style="10" customWidth="1"/>
    <col min="14598" max="14599" width="0" style="10" hidden="1" customWidth="1"/>
    <col min="14600" max="14600" width="2.28515625" style="10" customWidth="1"/>
    <col min="14601" max="14601" width="1.7109375" style="10" customWidth="1"/>
    <col min="14602" max="14602" width="1.42578125" style="10" customWidth="1"/>
    <col min="14603" max="14603" width="19.140625" style="10" customWidth="1"/>
    <col min="14604" max="14604" width="1.85546875" style="10" customWidth="1"/>
    <col min="14605" max="14605" width="18.140625" style="10" customWidth="1"/>
    <col min="14606" max="14606" width="6.42578125" style="10" bestFit="1" customWidth="1"/>
    <col min="14607" max="14607" width="0" style="10" hidden="1" customWidth="1"/>
    <col min="14608" max="14608" width="40.5703125" style="10" customWidth="1"/>
    <col min="14609" max="14610" width="0" style="10" hidden="1" customWidth="1"/>
    <col min="14611" max="14611" width="2.28515625" style="10" customWidth="1"/>
    <col min="14612" max="14612" width="9.140625" style="10" customWidth="1"/>
    <col min="14613" max="14613" width="2.28515625" style="10" customWidth="1"/>
    <col min="14614" max="14614" width="17.28515625" style="10" customWidth="1"/>
    <col min="14615" max="14615" width="1.85546875" style="10" customWidth="1"/>
    <col min="14616" max="14616" width="18.140625" style="10" customWidth="1"/>
    <col min="14617" max="14617" width="0" style="10" hidden="1" customWidth="1"/>
    <col min="14618" max="14618" width="2.28515625" style="10" customWidth="1"/>
    <col min="14619" max="14619" width="11.42578125" style="10" bestFit="1" customWidth="1"/>
    <col min="14620" max="14620" width="12.5703125" style="10" bestFit="1" customWidth="1"/>
    <col min="14621" max="14621" width="13.7109375" style="10" bestFit="1" customWidth="1"/>
    <col min="14622" max="14622" width="14.140625" style="10" bestFit="1" customWidth="1"/>
    <col min="14623" max="14849" width="9.140625" style="10"/>
    <col min="14850" max="14850" width="2.140625" style="10" customWidth="1"/>
    <col min="14851" max="14851" width="5.28515625" style="10" customWidth="1"/>
    <col min="14852" max="14852" width="0" style="10" hidden="1" customWidth="1"/>
    <col min="14853" max="14853" width="50.28515625" style="10" customWidth="1"/>
    <col min="14854" max="14855" width="0" style="10" hidden="1" customWidth="1"/>
    <col min="14856" max="14856" width="2.28515625" style="10" customWidth="1"/>
    <col min="14857" max="14857" width="1.7109375" style="10" customWidth="1"/>
    <col min="14858" max="14858" width="1.42578125" style="10" customWidth="1"/>
    <col min="14859" max="14859" width="19.140625" style="10" customWidth="1"/>
    <col min="14860" max="14860" width="1.85546875" style="10" customWidth="1"/>
    <col min="14861" max="14861" width="18.140625" style="10" customWidth="1"/>
    <col min="14862" max="14862" width="6.42578125" style="10" bestFit="1" customWidth="1"/>
    <col min="14863" max="14863" width="0" style="10" hidden="1" customWidth="1"/>
    <col min="14864" max="14864" width="40.5703125" style="10" customWidth="1"/>
    <col min="14865" max="14866" width="0" style="10" hidden="1" customWidth="1"/>
    <col min="14867" max="14867" width="2.28515625" style="10" customWidth="1"/>
    <col min="14868" max="14868" width="9.140625" style="10" customWidth="1"/>
    <col min="14869" max="14869" width="2.28515625" style="10" customWidth="1"/>
    <col min="14870" max="14870" width="17.28515625" style="10" customWidth="1"/>
    <col min="14871" max="14871" width="1.85546875" style="10" customWidth="1"/>
    <col min="14872" max="14872" width="18.140625" style="10" customWidth="1"/>
    <col min="14873" max="14873" width="0" style="10" hidden="1" customWidth="1"/>
    <col min="14874" max="14874" width="2.28515625" style="10" customWidth="1"/>
    <col min="14875" max="14875" width="11.42578125" style="10" bestFit="1" customWidth="1"/>
    <col min="14876" max="14876" width="12.5703125" style="10" bestFit="1" customWidth="1"/>
    <col min="14877" max="14877" width="13.7109375" style="10" bestFit="1" customWidth="1"/>
    <col min="14878" max="14878" width="14.140625" style="10" bestFit="1" customWidth="1"/>
    <col min="14879" max="15105" width="9.140625" style="10"/>
    <col min="15106" max="15106" width="2.140625" style="10" customWidth="1"/>
    <col min="15107" max="15107" width="5.28515625" style="10" customWidth="1"/>
    <col min="15108" max="15108" width="0" style="10" hidden="1" customWidth="1"/>
    <col min="15109" max="15109" width="50.28515625" style="10" customWidth="1"/>
    <col min="15110" max="15111" width="0" style="10" hidden="1" customWidth="1"/>
    <col min="15112" max="15112" width="2.28515625" style="10" customWidth="1"/>
    <col min="15113" max="15113" width="1.7109375" style="10" customWidth="1"/>
    <col min="15114" max="15114" width="1.42578125" style="10" customWidth="1"/>
    <col min="15115" max="15115" width="19.140625" style="10" customWidth="1"/>
    <col min="15116" max="15116" width="1.85546875" style="10" customWidth="1"/>
    <col min="15117" max="15117" width="18.140625" style="10" customWidth="1"/>
    <col min="15118" max="15118" width="6.42578125" style="10" bestFit="1" customWidth="1"/>
    <col min="15119" max="15119" width="0" style="10" hidden="1" customWidth="1"/>
    <col min="15120" max="15120" width="40.5703125" style="10" customWidth="1"/>
    <col min="15121" max="15122" width="0" style="10" hidden="1" customWidth="1"/>
    <col min="15123" max="15123" width="2.28515625" style="10" customWidth="1"/>
    <col min="15124" max="15124" width="9.140625" style="10" customWidth="1"/>
    <col min="15125" max="15125" width="2.28515625" style="10" customWidth="1"/>
    <col min="15126" max="15126" width="17.28515625" style="10" customWidth="1"/>
    <col min="15127" max="15127" width="1.85546875" style="10" customWidth="1"/>
    <col min="15128" max="15128" width="18.140625" style="10" customWidth="1"/>
    <col min="15129" max="15129" width="0" style="10" hidden="1" customWidth="1"/>
    <col min="15130" max="15130" width="2.28515625" style="10" customWidth="1"/>
    <col min="15131" max="15131" width="11.42578125" style="10" bestFit="1" customWidth="1"/>
    <col min="15132" max="15132" width="12.5703125" style="10" bestFit="1" customWidth="1"/>
    <col min="15133" max="15133" width="13.7109375" style="10" bestFit="1" customWidth="1"/>
    <col min="15134" max="15134" width="14.140625" style="10" bestFit="1" customWidth="1"/>
    <col min="15135" max="15361" width="9.140625" style="10"/>
    <col min="15362" max="15362" width="2.140625" style="10" customWidth="1"/>
    <col min="15363" max="15363" width="5.28515625" style="10" customWidth="1"/>
    <col min="15364" max="15364" width="0" style="10" hidden="1" customWidth="1"/>
    <col min="15365" max="15365" width="50.28515625" style="10" customWidth="1"/>
    <col min="15366" max="15367" width="0" style="10" hidden="1" customWidth="1"/>
    <col min="15368" max="15368" width="2.28515625" style="10" customWidth="1"/>
    <col min="15369" max="15369" width="1.7109375" style="10" customWidth="1"/>
    <col min="15370" max="15370" width="1.42578125" style="10" customWidth="1"/>
    <col min="15371" max="15371" width="19.140625" style="10" customWidth="1"/>
    <col min="15372" max="15372" width="1.85546875" style="10" customWidth="1"/>
    <col min="15373" max="15373" width="18.140625" style="10" customWidth="1"/>
    <col min="15374" max="15374" width="6.42578125" style="10" bestFit="1" customWidth="1"/>
    <col min="15375" max="15375" width="0" style="10" hidden="1" customWidth="1"/>
    <col min="15376" max="15376" width="40.5703125" style="10" customWidth="1"/>
    <col min="15377" max="15378" width="0" style="10" hidden="1" customWidth="1"/>
    <col min="15379" max="15379" width="2.28515625" style="10" customWidth="1"/>
    <col min="15380" max="15380" width="9.140625" style="10" customWidth="1"/>
    <col min="15381" max="15381" width="2.28515625" style="10" customWidth="1"/>
    <col min="15382" max="15382" width="17.28515625" style="10" customWidth="1"/>
    <col min="15383" max="15383" width="1.85546875" style="10" customWidth="1"/>
    <col min="15384" max="15384" width="18.140625" style="10" customWidth="1"/>
    <col min="15385" max="15385" width="0" style="10" hidden="1" customWidth="1"/>
    <col min="15386" max="15386" width="2.28515625" style="10" customWidth="1"/>
    <col min="15387" max="15387" width="11.42578125" style="10" bestFit="1" customWidth="1"/>
    <col min="15388" max="15388" width="12.5703125" style="10" bestFit="1" customWidth="1"/>
    <col min="15389" max="15389" width="13.7109375" style="10" bestFit="1" customWidth="1"/>
    <col min="15390" max="15390" width="14.140625" style="10" bestFit="1" customWidth="1"/>
    <col min="15391" max="15617" width="9.140625" style="10"/>
    <col min="15618" max="15618" width="2.140625" style="10" customWidth="1"/>
    <col min="15619" max="15619" width="5.28515625" style="10" customWidth="1"/>
    <col min="15620" max="15620" width="0" style="10" hidden="1" customWidth="1"/>
    <col min="15621" max="15621" width="50.28515625" style="10" customWidth="1"/>
    <col min="15622" max="15623" width="0" style="10" hidden="1" customWidth="1"/>
    <col min="15624" max="15624" width="2.28515625" style="10" customWidth="1"/>
    <col min="15625" max="15625" width="1.7109375" style="10" customWidth="1"/>
    <col min="15626" max="15626" width="1.42578125" style="10" customWidth="1"/>
    <col min="15627" max="15627" width="19.140625" style="10" customWidth="1"/>
    <col min="15628" max="15628" width="1.85546875" style="10" customWidth="1"/>
    <col min="15629" max="15629" width="18.140625" style="10" customWidth="1"/>
    <col min="15630" max="15630" width="6.42578125" style="10" bestFit="1" customWidth="1"/>
    <col min="15631" max="15631" width="0" style="10" hidden="1" customWidth="1"/>
    <col min="15632" max="15632" width="40.5703125" style="10" customWidth="1"/>
    <col min="15633" max="15634" width="0" style="10" hidden="1" customWidth="1"/>
    <col min="15635" max="15635" width="2.28515625" style="10" customWidth="1"/>
    <col min="15636" max="15636" width="9.140625" style="10" customWidth="1"/>
    <col min="15637" max="15637" width="2.28515625" style="10" customWidth="1"/>
    <col min="15638" max="15638" width="17.28515625" style="10" customWidth="1"/>
    <col min="15639" max="15639" width="1.85546875" style="10" customWidth="1"/>
    <col min="15640" max="15640" width="18.140625" style="10" customWidth="1"/>
    <col min="15641" max="15641" width="0" style="10" hidden="1" customWidth="1"/>
    <col min="15642" max="15642" width="2.28515625" style="10" customWidth="1"/>
    <col min="15643" max="15643" width="11.42578125" style="10" bestFit="1" customWidth="1"/>
    <col min="15644" max="15644" width="12.5703125" style="10" bestFit="1" customWidth="1"/>
    <col min="15645" max="15645" width="13.7109375" style="10" bestFit="1" customWidth="1"/>
    <col min="15646" max="15646" width="14.140625" style="10" bestFit="1" customWidth="1"/>
    <col min="15647" max="15873" width="9.140625" style="10"/>
    <col min="15874" max="15874" width="2.140625" style="10" customWidth="1"/>
    <col min="15875" max="15875" width="5.28515625" style="10" customWidth="1"/>
    <col min="15876" max="15876" width="0" style="10" hidden="1" customWidth="1"/>
    <col min="15877" max="15877" width="50.28515625" style="10" customWidth="1"/>
    <col min="15878" max="15879" width="0" style="10" hidden="1" customWidth="1"/>
    <col min="15880" max="15880" width="2.28515625" style="10" customWidth="1"/>
    <col min="15881" max="15881" width="1.7109375" style="10" customWidth="1"/>
    <col min="15882" max="15882" width="1.42578125" style="10" customWidth="1"/>
    <col min="15883" max="15883" width="19.140625" style="10" customWidth="1"/>
    <col min="15884" max="15884" width="1.85546875" style="10" customWidth="1"/>
    <col min="15885" max="15885" width="18.140625" style="10" customWidth="1"/>
    <col min="15886" max="15886" width="6.42578125" style="10" bestFit="1" customWidth="1"/>
    <col min="15887" max="15887" width="0" style="10" hidden="1" customWidth="1"/>
    <col min="15888" max="15888" width="40.5703125" style="10" customWidth="1"/>
    <col min="15889" max="15890" width="0" style="10" hidden="1" customWidth="1"/>
    <col min="15891" max="15891" width="2.28515625" style="10" customWidth="1"/>
    <col min="15892" max="15892" width="9.140625" style="10" customWidth="1"/>
    <col min="15893" max="15893" width="2.28515625" style="10" customWidth="1"/>
    <col min="15894" max="15894" width="17.28515625" style="10" customWidth="1"/>
    <col min="15895" max="15895" width="1.85546875" style="10" customWidth="1"/>
    <col min="15896" max="15896" width="18.140625" style="10" customWidth="1"/>
    <col min="15897" max="15897" width="0" style="10" hidden="1" customWidth="1"/>
    <col min="15898" max="15898" width="2.28515625" style="10" customWidth="1"/>
    <col min="15899" max="15899" width="11.42578125" style="10" bestFit="1" customWidth="1"/>
    <col min="15900" max="15900" width="12.5703125" style="10" bestFit="1" customWidth="1"/>
    <col min="15901" max="15901" width="13.7109375" style="10" bestFit="1" customWidth="1"/>
    <col min="15902" max="15902" width="14.140625" style="10" bestFit="1" customWidth="1"/>
    <col min="15903" max="16129" width="9.140625" style="10"/>
    <col min="16130" max="16130" width="2.140625" style="10" customWidth="1"/>
    <col min="16131" max="16131" width="5.28515625" style="10" customWidth="1"/>
    <col min="16132" max="16132" width="0" style="10" hidden="1" customWidth="1"/>
    <col min="16133" max="16133" width="50.28515625" style="10" customWidth="1"/>
    <col min="16134" max="16135" width="0" style="10" hidden="1" customWidth="1"/>
    <col min="16136" max="16136" width="2.28515625" style="10" customWidth="1"/>
    <col min="16137" max="16137" width="1.7109375" style="10" customWidth="1"/>
    <col min="16138" max="16138" width="1.42578125" style="10" customWidth="1"/>
    <col min="16139" max="16139" width="19.140625" style="10" customWidth="1"/>
    <col min="16140" max="16140" width="1.85546875" style="10" customWidth="1"/>
    <col min="16141" max="16141" width="18.140625" style="10" customWidth="1"/>
    <col min="16142" max="16142" width="6.42578125" style="10" bestFit="1" customWidth="1"/>
    <col min="16143" max="16143" width="0" style="10" hidden="1" customWidth="1"/>
    <col min="16144" max="16144" width="40.5703125" style="10" customWidth="1"/>
    <col min="16145" max="16146" width="0" style="10" hidden="1" customWidth="1"/>
    <col min="16147" max="16147" width="2.28515625" style="10" customWidth="1"/>
    <col min="16148" max="16148" width="9.140625" style="10" customWidth="1"/>
    <col min="16149" max="16149" width="2.28515625" style="10" customWidth="1"/>
    <col min="16150" max="16150" width="17.28515625" style="10" customWidth="1"/>
    <col min="16151" max="16151" width="1.85546875" style="10" customWidth="1"/>
    <col min="16152" max="16152" width="18.140625" style="10" customWidth="1"/>
    <col min="16153" max="16153" width="0" style="10" hidden="1" customWidth="1"/>
    <col min="16154" max="16154" width="2.28515625" style="10" customWidth="1"/>
    <col min="16155" max="16155" width="11.42578125" style="10" bestFit="1" customWidth="1"/>
    <col min="16156" max="16156" width="12.5703125" style="10" bestFit="1" customWidth="1"/>
    <col min="16157" max="16157" width="13.7109375" style="10" bestFit="1" customWidth="1"/>
    <col min="16158" max="16158" width="14.140625" style="10" bestFit="1" customWidth="1"/>
    <col min="16159" max="16384" width="9.140625" style="10"/>
  </cols>
  <sheetData>
    <row r="1" spans="2:31">
      <c r="B1" s="5"/>
      <c r="C1" s="5"/>
    </row>
    <row r="3" spans="2:31" s="17" customFormat="1" ht="17.25" hidden="1" customHeight="1" outlineLevel="1">
      <c r="B3" s="534" t="s">
        <v>3</v>
      </c>
      <c r="C3" s="12"/>
      <c r="D3" s="534" t="s">
        <v>4</v>
      </c>
      <c r="E3" s="534" t="s">
        <v>5</v>
      </c>
      <c r="F3" s="12"/>
      <c r="G3" s="12"/>
      <c r="H3" s="12"/>
      <c r="I3" s="12"/>
      <c r="J3" s="12"/>
      <c r="K3" s="13"/>
      <c r="L3" s="13"/>
      <c r="M3" s="13" t="s">
        <v>6</v>
      </c>
      <c r="N3" s="535" t="s">
        <v>7</v>
      </c>
      <c r="O3" s="14"/>
      <c r="P3" s="535" t="s">
        <v>8</v>
      </c>
      <c r="Q3" s="535" t="s">
        <v>9</v>
      </c>
      <c r="R3" s="14"/>
      <c r="S3" s="12"/>
      <c r="T3" s="404"/>
      <c r="U3" s="12"/>
      <c r="V3" s="13"/>
      <c r="W3" s="13"/>
      <c r="X3" s="13" t="s">
        <v>6</v>
      </c>
      <c r="Y3" s="528" t="s">
        <v>10</v>
      </c>
      <c r="Z3" s="15"/>
      <c r="AA3" s="16"/>
      <c r="AB3" s="16"/>
      <c r="AC3" s="16"/>
      <c r="AD3" s="16"/>
      <c r="AE3" s="16"/>
    </row>
    <row r="4" spans="2:31" s="17" customFormat="1" ht="18.75" hidden="1" customHeight="1" outlineLevel="1" thickBot="1">
      <c r="B4" s="534"/>
      <c r="C4" s="12"/>
      <c r="D4" s="534"/>
      <c r="E4" s="534"/>
      <c r="F4" s="12"/>
      <c r="G4" s="12"/>
      <c r="H4" s="12"/>
      <c r="I4" s="12"/>
      <c r="J4" s="12"/>
      <c r="K4" s="18" t="s">
        <v>11</v>
      </c>
      <c r="L4" s="18"/>
      <c r="M4" s="18" t="s">
        <v>12</v>
      </c>
      <c r="N4" s="535"/>
      <c r="O4" s="14"/>
      <c r="P4" s="535"/>
      <c r="Q4" s="535"/>
      <c r="R4" s="14"/>
      <c r="S4" s="12"/>
      <c r="T4" s="404"/>
      <c r="U4" s="12"/>
      <c r="V4" s="19" t="s">
        <v>11</v>
      </c>
      <c r="W4" s="18"/>
      <c r="X4" s="19" t="s">
        <v>12</v>
      </c>
      <c r="Y4" s="528"/>
      <c r="Z4" s="15"/>
      <c r="AA4" s="16"/>
      <c r="AB4" s="16"/>
      <c r="AC4" s="16"/>
      <c r="AD4" s="16"/>
      <c r="AE4" s="16"/>
    </row>
    <row r="5" spans="2:31" s="17" customFormat="1" ht="12.75" hidden="1" customHeight="1" outlineLevel="1">
      <c r="B5" s="20"/>
      <c r="C5" s="20"/>
      <c r="D5" s="21" t="s">
        <v>13</v>
      </c>
      <c r="E5" s="22" t="s">
        <v>14</v>
      </c>
      <c r="F5" s="22"/>
      <c r="G5" s="22"/>
      <c r="H5" s="22"/>
      <c r="I5" s="22"/>
      <c r="J5" s="22"/>
      <c r="K5" s="23">
        <v>14769600000</v>
      </c>
      <c r="L5" s="23"/>
      <c r="M5" s="23">
        <v>14769600000</v>
      </c>
      <c r="N5" s="24" t="s">
        <v>15</v>
      </c>
      <c r="O5" s="24"/>
      <c r="P5" s="24" t="s">
        <v>16</v>
      </c>
      <c r="Q5" s="25" t="s">
        <v>17</v>
      </c>
      <c r="R5" s="25"/>
      <c r="S5" s="22"/>
      <c r="T5" s="405"/>
      <c r="U5" s="22"/>
      <c r="V5" s="26">
        <v>3493513045.1682043</v>
      </c>
      <c r="W5" s="27"/>
      <c r="X5" s="28">
        <v>3873455980.3346043</v>
      </c>
      <c r="Y5" s="29">
        <v>379942935.16639996</v>
      </c>
      <c r="Z5" s="15"/>
      <c r="AA5" s="16"/>
      <c r="AB5" s="16"/>
      <c r="AC5" s="16"/>
      <c r="AD5" s="16"/>
      <c r="AE5" s="16"/>
    </row>
    <row r="6" spans="2:31" s="17" customFormat="1" ht="12.75" hidden="1" customHeight="1" outlineLevel="1">
      <c r="B6" s="21" t="s">
        <v>18</v>
      </c>
      <c r="C6" s="21"/>
      <c r="D6" s="30" t="s">
        <v>19</v>
      </c>
      <c r="E6" s="30" t="s">
        <v>20</v>
      </c>
      <c r="F6" s="30"/>
      <c r="G6" s="30"/>
      <c r="H6" s="30"/>
      <c r="I6" s="30"/>
      <c r="J6" s="30"/>
      <c r="K6" s="31">
        <v>0</v>
      </c>
      <c r="L6" s="31"/>
      <c r="M6" s="31">
        <v>0</v>
      </c>
      <c r="N6" s="32" t="s">
        <v>21</v>
      </c>
      <c r="O6" s="32"/>
      <c r="P6" s="33" t="s">
        <v>22</v>
      </c>
      <c r="Q6" s="33" t="s">
        <v>23</v>
      </c>
      <c r="R6" s="33"/>
      <c r="S6" s="30"/>
      <c r="T6" s="406"/>
      <c r="U6" s="30"/>
      <c r="V6" s="31">
        <v>3493513045.1682043</v>
      </c>
      <c r="W6" s="31"/>
      <c r="X6" s="31">
        <v>3873455980.3346043</v>
      </c>
      <c r="Y6" s="34">
        <v>379942935.16639996</v>
      </c>
      <c r="Z6" s="15"/>
      <c r="AA6" s="16"/>
      <c r="AB6" s="16"/>
      <c r="AC6" s="16"/>
      <c r="AD6" s="16"/>
      <c r="AE6" s="16"/>
    </row>
    <row r="7" spans="2:31" s="17" customFormat="1" ht="12.75" hidden="1" customHeight="1" outlineLevel="1">
      <c r="B7" s="20" t="s">
        <v>24</v>
      </c>
      <c r="C7" s="20"/>
      <c r="D7" s="20" t="s">
        <v>25</v>
      </c>
      <c r="E7" s="30"/>
      <c r="F7" s="30"/>
      <c r="G7" s="30"/>
      <c r="H7" s="30"/>
      <c r="I7" s="30"/>
      <c r="J7" s="30"/>
      <c r="K7" s="35"/>
      <c r="L7" s="35"/>
      <c r="M7" s="35"/>
      <c r="N7" s="16"/>
      <c r="O7" s="16"/>
      <c r="P7" s="16" t="s">
        <v>26</v>
      </c>
      <c r="Q7" s="16" t="s">
        <v>27</v>
      </c>
      <c r="R7" s="16"/>
      <c r="S7" s="20"/>
      <c r="T7" s="407"/>
      <c r="U7" s="20"/>
      <c r="V7" s="35"/>
      <c r="W7" s="36"/>
      <c r="X7" s="36"/>
      <c r="Y7" s="37">
        <v>0</v>
      </c>
      <c r="Z7" s="15"/>
      <c r="AA7" s="16"/>
      <c r="AB7" s="16"/>
      <c r="AC7" s="16"/>
      <c r="AD7" s="16"/>
      <c r="AE7" s="16"/>
    </row>
    <row r="8" spans="2:31" s="17" customFormat="1" ht="12.75" hidden="1" customHeight="1" outlineLevel="1">
      <c r="B8" s="20" t="s">
        <v>28</v>
      </c>
      <c r="C8" s="20"/>
      <c r="D8" s="20" t="s">
        <v>29</v>
      </c>
      <c r="E8" s="20" t="s">
        <v>30</v>
      </c>
      <c r="F8" s="20"/>
      <c r="G8" s="20"/>
      <c r="H8" s="20"/>
      <c r="I8" s="20"/>
      <c r="J8" s="20"/>
      <c r="K8" s="35"/>
      <c r="L8" s="35"/>
      <c r="M8" s="35"/>
      <c r="N8" s="16" t="s">
        <v>31</v>
      </c>
      <c r="O8" s="16"/>
      <c r="P8" s="16" t="s">
        <v>32</v>
      </c>
      <c r="Q8" s="16" t="s">
        <v>33</v>
      </c>
      <c r="R8" s="16"/>
      <c r="S8" s="20"/>
      <c r="T8" s="407"/>
      <c r="U8" s="20"/>
      <c r="V8" s="38">
        <v>3720000000</v>
      </c>
      <c r="W8" s="36"/>
      <c r="X8" s="39">
        <v>4101000000</v>
      </c>
      <c r="Y8" s="37">
        <v>381000000</v>
      </c>
      <c r="Z8" s="15"/>
      <c r="AA8" s="16"/>
      <c r="AB8" s="16"/>
      <c r="AC8" s="16"/>
      <c r="AD8" s="16"/>
      <c r="AE8" s="16"/>
    </row>
    <row r="9" spans="2:31" s="17" customFormat="1" ht="12.75" hidden="1" customHeight="1" outlineLevel="1">
      <c r="B9" s="20" t="s">
        <v>34</v>
      </c>
      <c r="C9" s="20"/>
      <c r="D9" s="20" t="s">
        <v>35</v>
      </c>
      <c r="E9" s="20" t="s">
        <v>36</v>
      </c>
      <c r="F9" s="20"/>
      <c r="G9" s="20"/>
      <c r="H9" s="20"/>
      <c r="I9" s="20"/>
      <c r="J9" s="20"/>
      <c r="K9" s="35"/>
      <c r="L9" s="35"/>
      <c r="M9" s="35"/>
      <c r="N9" s="16" t="s">
        <v>37</v>
      </c>
      <c r="O9" s="16"/>
      <c r="P9" s="16" t="s">
        <v>38</v>
      </c>
      <c r="Q9" s="16" t="s">
        <v>39</v>
      </c>
      <c r="R9" s="16"/>
      <c r="S9" s="20"/>
      <c r="T9" s="407"/>
      <c r="U9" s="20"/>
      <c r="V9" s="35"/>
      <c r="W9" s="36"/>
      <c r="X9" s="36"/>
      <c r="Y9" s="37">
        <v>0</v>
      </c>
      <c r="Z9" s="15"/>
      <c r="AA9" s="16"/>
      <c r="AB9" s="16"/>
      <c r="AC9" s="16"/>
      <c r="AD9" s="16"/>
      <c r="AE9" s="16"/>
    </row>
    <row r="10" spans="2:31" s="17" customFormat="1" ht="12.75" hidden="1" customHeight="1" outlineLevel="1">
      <c r="B10" s="20" t="s">
        <v>40</v>
      </c>
      <c r="C10" s="20"/>
      <c r="D10" s="20" t="s">
        <v>41</v>
      </c>
      <c r="E10" s="20" t="s">
        <v>42</v>
      </c>
      <c r="F10" s="20"/>
      <c r="G10" s="20"/>
      <c r="H10" s="20"/>
      <c r="I10" s="20"/>
      <c r="J10" s="20"/>
      <c r="K10" s="35"/>
      <c r="L10" s="35"/>
      <c r="M10" s="35"/>
      <c r="N10" s="16" t="s">
        <v>43</v>
      </c>
      <c r="O10" s="16"/>
      <c r="P10" s="16" t="s">
        <v>44</v>
      </c>
      <c r="Q10" s="16" t="s">
        <v>45</v>
      </c>
      <c r="R10" s="16"/>
      <c r="S10" s="20"/>
      <c r="T10" s="407"/>
      <c r="U10" s="20"/>
      <c r="V10" s="35"/>
      <c r="W10" s="36"/>
      <c r="X10" s="36"/>
      <c r="Y10" s="37">
        <v>0</v>
      </c>
      <c r="Z10" s="15"/>
      <c r="AA10" s="16"/>
      <c r="AB10" s="16"/>
      <c r="AC10" s="16"/>
      <c r="AD10" s="16"/>
      <c r="AE10" s="16"/>
    </row>
    <row r="11" spans="2:31" s="17" customFormat="1" ht="12.75" hidden="1" customHeight="1" outlineLevel="1">
      <c r="B11" s="20" t="s">
        <v>46</v>
      </c>
      <c r="C11" s="20"/>
      <c r="D11" s="20" t="s">
        <v>47</v>
      </c>
      <c r="E11" s="20" t="s">
        <v>48</v>
      </c>
      <c r="F11" s="20"/>
      <c r="G11" s="20"/>
      <c r="H11" s="20"/>
      <c r="I11" s="20"/>
      <c r="J11" s="20"/>
      <c r="K11" s="35"/>
      <c r="L11" s="35"/>
      <c r="M11" s="35"/>
      <c r="N11" s="16" t="s">
        <v>49</v>
      </c>
      <c r="O11" s="16"/>
      <c r="P11" s="16" t="s">
        <v>50</v>
      </c>
      <c r="Q11" s="16" t="s">
        <v>51</v>
      </c>
      <c r="R11" s="16"/>
      <c r="S11" s="20"/>
      <c r="T11" s="407"/>
      <c r="U11" s="20"/>
      <c r="V11" s="35">
        <v>0</v>
      </c>
      <c r="W11" s="36"/>
      <c r="X11" s="36">
        <v>0</v>
      </c>
      <c r="Y11" s="37">
        <v>0</v>
      </c>
      <c r="Z11" s="15"/>
      <c r="AA11" s="40"/>
      <c r="AB11" s="16"/>
      <c r="AC11" s="16"/>
      <c r="AD11" s="16"/>
      <c r="AE11" s="16"/>
    </row>
    <row r="12" spans="2:31" s="17" customFormat="1" ht="12.75" hidden="1" customHeight="1" outlineLevel="1">
      <c r="B12" s="20" t="s">
        <v>52</v>
      </c>
      <c r="C12" s="20"/>
      <c r="D12" s="20" t="s">
        <v>53</v>
      </c>
      <c r="E12" s="20" t="s">
        <v>54</v>
      </c>
      <c r="F12" s="20"/>
      <c r="G12" s="20"/>
      <c r="H12" s="20"/>
      <c r="I12" s="20"/>
      <c r="J12" s="20"/>
      <c r="K12" s="35"/>
      <c r="L12" s="35"/>
      <c r="M12" s="35"/>
      <c r="N12" s="16"/>
      <c r="O12" s="16"/>
      <c r="P12" s="16" t="s">
        <v>55</v>
      </c>
      <c r="Q12" s="16" t="s">
        <v>56</v>
      </c>
      <c r="R12" s="16"/>
      <c r="S12" s="20"/>
      <c r="T12" s="407"/>
      <c r="U12" s="20"/>
      <c r="V12" s="35"/>
      <c r="W12" s="36"/>
      <c r="X12" s="36"/>
      <c r="Y12" s="37">
        <v>0</v>
      </c>
      <c r="Z12" s="15"/>
      <c r="AA12" s="16"/>
      <c r="AB12" s="16"/>
      <c r="AC12" s="16"/>
      <c r="AD12" s="16"/>
      <c r="AE12" s="16"/>
    </row>
    <row r="13" spans="2:31" s="17" customFormat="1" ht="12.75" hidden="1" customHeight="1" outlineLevel="1">
      <c r="B13" s="20"/>
      <c r="C13" s="20"/>
      <c r="D13" s="20"/>
      <c r="E13" s="20"/>
      <c r="F13" s="20"/>
      <c r="G13" s="20"/>
      <c r="H13" s="20"/>
      <c r="I13" s="20"/>
      <c r="J13" s="20"/>
      <c r="K13" s="35"/>
      <c r="L13" s="35"/>
      <c r="M13" s="35"/>
      <c r="N13" s="16"/>
      <c r="O13" s="16"/>
      <c r="P13" s="16" t="s">
        <v>57</v>
      </c>
      <c r="Q13" s="16" t="s">
        <v>58</v>
      </c>
      <c r="R13" s="16"/>
      <c r="S13" s="20"/>
      <c r="T13" s="407"/>
      <c r="U13" s="20"/>
      <c r="V13" s="35"/>
      <c r="W13" s="36"/>
      <c r="X13" s="36"/>
      <c r="Y13" s="37">
        <v>0</v>
      </c>
      <c r="Z13" s="15"/>
      <c r="AA13" s="16"/>
      <c r="AB13" s="16"/>
      <c r="AC13" s="16"/>
      <c r="AD13" s="16"/>
      <c r="AE13" s="16"/>
    </row>
    <row r="14" spans="2:31" s="17" customFormat="1" ht="12.75" hidden="1" customHeight="1" outlineLevel="1">
      <c r="B14" s="21" t="s">
        <v>59</v>
      </c>
      <c r="C14" s="21"/>
      <c r="D14" s="30" t="s">
        <v>60</v>
      </c>
      <c r="E14" s="30" t="s">
        <v>61</v>
      </c>
      <c r="F14" s="30"/>
      <c r="G14" s="30"/>
      <c r="H14" s="30"/>
      <c r="I14" s="30"/>
      <c r="J14" s="30"/>
      <c r="K14" s="31">
        <v>0</v>
      </c>
      <c r="L14" s="31"/>
      <c r="M14" s="31">
        <v>0</v>
      </c>
      <c r="N14" s="16"/>
      <c r="O14" s="16"/>
      <c r="P14" s="16" t="s">
        <v>62</v>
      </c>
      <c r="Q14" s="16" t="s">
        <v>63</v>
      </c>
      <c r="R14" s="16"/>
      <c r="S14" s="20"/>
      <c r="T14" s="407"/>
      <c r="U14" s="20"/>
      <c r="V14" s="35"/>
      <c r="W14" s="36"/>
      <c r="X14" s="36"/>
      <c r="Y14" s="37">
        <v>0</v>
      </c>
      <c r="Z14" s="15"/>
      <c r="AA14" s="16"/>
      <c r="AB14" s="16"/>
      <c r="AC14" s="16"/>
      <c r="AD14" s="16"/>
      <c r="AE14" s="16"/>
    </row>
    <row r="15" spans="2:31" s="17" customFormat="1" ht="12.75" hidden="1" customHeight="1" outlineLevel="1">
      <c r="B15" s="20" t="s">
        <v>64</v>
      </c>
      <c r="C15" s="20"/>
      <c r="D15" s="20" t="s">
        <v>65</v>
      </c>
      <c r="E15" s="20" t="s">
        <v>66</v>
      </c>
      <c r="F15" s="20"/>
      <c r="G15" s="20"/>
      <c r="H15" s="20"/>
      <c r="I15" s="20"/>
      <c r="J15" s="20"/>
      <c r="K15" s="35"/>
      <c r="L15" s="35"/>
      <c r="M15" s="35"/>
      <c r="N15" s="16" t="s">
        <v>67</v>
      </c>
      <c r="O15" s="16"/>
      <c r="P15" s="16" t="s">
        <v>68</v>
      </c>
      <c r="Q15" s="16" t="s">
        <v>69</v>
      </c>
      <c r="R15" s="16"/>
      <c r="S15" s="20"/>
      <c r="T15" s="407"/>
      <c r="U15" s="20"/>
      <c r="V15" s="35"/>
      <c r="W15" s="35"/>
      <c r="X15" s="35">
        <v>-226486954.8317959</v>
      </c>
      <c r="Y15" s="37">
        <v>-226486954.8317959</v>
      </c>
      <c r="Z15" s="15"/>
      <c r="AA15" s="41"/>
      <c r="AB15" s="42"/>
      <c r="AC15" s="16"/>
      <c r="AD15" s="16"/>
      <c r="AE15" s="16"/>
    </row>
    <row r="16" spans="2:31" s="17" customFormat="1" ht="12.75" hidden="1" customHeight="1" outlineLevel="1">
      <c r="B16" s="20" t="s">
        <v>70</v>
      </c>
      <c r="C16" s="20"/>
      <c r="D16" s="20" t="s">
        <v>71</v>
      </c>
      <c r="E16" s="20" t="s">
        <v>72</v>
      </c>
      <c r="F16" s="20"/>
      <c r="G16" s="20"/>
      <c r="H16" s="20"/>
      <c r="I16" s="20"/>
      <c r="J16" s="20"/>
      <c r="K16" s="35"/>
      <c r="L16" s="35"/>
      <c r="M16" s="35"/>
      <c r="N16" s="16" t="s">
        <v>73</v>
      </c>
      <c r="O16" s="16"/>
      <c r="P16" s="16" t="s">
        <v>74</v>
      </c>
      <c r="Q16" s="16" t="s">
        <v>75</v>
      </c>
      <c r="R16" s="16"/>
      <c r="S16" s="20"/>
      <c r="T16" s="407"/>
      <c r="U16" s="20"/>
      <c r="V16" s="27">
        <v>-226486954.8317959</v>
      </c>
      <c r="W16" s="27"/>
      <c r="X16" s="27">
        <v>-1057064.8336</v>
      </c>
      <c r="Y16" s="43">
        <v>225429889.99819589</v>
      </c>
      <c r="Z16" s="15"/>
      <c r="AA16" s="44"/>
      <c r="AB16" s="16"/>
      <c r="AC16" s="16"/>
      <c r="AD16" s="16"/>
      <c r="AE16" s="16"/>
    </row>
    <row r="17" spans="2:31" s="17" customFormat="1" ht="12.75" hidden="1" customHeight="1" outlineLevel="1">
      <c r="B17" s="20" t="s">
        <v>76</v>
      </c>
      <c r="C17" s="20"/>
      <c r="D17" s="20" t="s">
        <v>35</v>
      </c>
      <c r="E17" s="20" t="s">
        <v>42</v>
      </c>
      <c r="F17" s="20"/>
      <c r="G17" s="20"/>
      <c r="H17" s="20"/>
      <c r="I17" s="20"/>
      <c r="J17" s="20"/>
      <c r="K17" s="35"/>
      <c r="L17" s="35"/>
      <c r="M17" s="35"/>
      <c r="N17" s="32" t="s">
        <v>77</v>
      </c>
      <c r="O17" s="32"/>
      <c r="P17" s="33" t="s">
        <v>78</v>
      </c>
      <c r="Q17" s="33" t="s">
        <v>79</v>
      </c>
      <c r="R17" s="33"/>
      <c r="S17" s="30"/>
      <c r="T17" s="406"/>
      <c r="U17" s="30"/>
      <c r="V17" s="31">
        <v>0</v>
      </c>
      <c r="W17" s="45"/>
      <c r="X17" s="45">
        <v>0</v>
      </c>
      <c r="Y17" s="46">
        <v>0</v>
      </c>
      <c r="Z17" s="15"/>
      <c r="AA17" s="16"/>
      <c r="AB17" s="16"/>
      <c r="AC17" s="16"/>
      <c r="AD17" s="16"/>
      <c r="AE17" s="16"/>
    </row>
    <row r="18" spans="2:31" s="17" customFormat="1" ht="12.75" hidden="1" customHeight="1" outlineLevel="1">
      <c r="B18" s="20" t="s">
        <v>80</v>
      </c>
      <c r="C18" s="20"/>
      <c r="D18" s="20" t="s">
        <v>81</v>
      </c>
      <c r="E18" s="20" t="s">
        <v>82</v>
      </c>
      <c r="F18" s="20"/>
      <c r="G18" s="20"/>
      <c r="H18" s="20"/>
      <c r="I18" s="20"/>
      <c r="J18" s="20"/>
      <c r="K18" s="35"/>
      <c r="L18" s="35"/>
      <c r="M18" s="35"/>
      <c r="N18" s="16" t="s">
        <v>83</v>
      </c>
      <c r="O18" s="16"/>
      <c r="P18" s="16" t="s">
        <v>84</v>
      </c>
      <c r="Q18" s="16" t="s">
        <v>85</v>
      </c>
      <c r="R18" s="16"/>
      <c r="S18" s="20"/>
      <c r="T18" s="407"/>
      <c r="U18" s="20"/>
      <c r="V18" s="35"/>
      <c r="W18" s="36"/>
      <c r="X18" s="36"/>
      <c r="Y18" s="37">
        <v>0</v>
      </c>
      <c r="Z18" s="15"/>
      <c r="AA18" s="16"/>
      <c r="AB18" s="16"/>
      <c r="AC18" s="16"/>
      <c r="AD18" s="16"/>
      <c r="AE18" s="16"/>
    </row>
    <row r="19" spans="2:31" s="17" customFormat="1" ht="12.75" hidden="1" customHeight="1" outlineLevel="1">
      <c r="B19" s="20" t="s">
        <v>86</v>
      </c>
      <c r="C19" s="20"/>
      <c r="D19" s="20" t="s">
        <v>47</v>
      </c>
      <c r="E19" s="20" t="s">
        <v>54</v>
      </c>
      <c r="F19" s="20"/>
      <c r="G19" s="20"/>
      <c r="H19" s="20"/>
      <c r="I19" s="20"/>
      <c r="J19" s="20"/>
      <c r="K19" s="35"/>
      <c r="L19" s="35"/>
      <c r="M19" s="35"/>
      <c r="N19" s="16" t="s">
        <v>87</v>
      </c>
      <c r="O19" s="16"/>
      <c r="P19" s="16" t="s">
        <v>88</v>
      </c>
      <c r="Q19" s="16" t="s">
        <v>89</v>
      </c>
      <c r="R19" s="16"/>
      <c r="S19" s="20"/>
      <c r="T19" s="407"/>
      <c r="U19" s="20"/>
      <c r="V19" s="35"/>
      <c r="W19" s="36"/>
      <c r="X19" s="36"/>
      <c r="Y19" s="37">
        <v>0</v>
      </c>
      <c r="Z19" s="15"/>
      <c r="AA19" s="16"/>
      <c r="AB19" s="16"/>
      <c r="AC19" s="47"/>
      <c r="AD19" s="47"/>
      <c r="AE19" s="16"/>
    </row>
    <row r="20" spans="2:31" s="17" customFormat="1" ht="12.75" hidden="1" customHeight="1" outlineLevel="1">
      <c r="B20" s="20" t="s">
        <v>90</v>
      </c>
      <c r="C20" s="20"/>
      <c r="D20" s="20" t="s">
        <v>91</v>
      </c>
      <c r="E20" s="20" t="s">
        <v>92</v>
      </c>
      <c r="F20" s="20"/>
      <c r="G20" s="20"/>
      <c r="H20" s="20"/>
      <c r="I20" s="20"/>
      <c r="J20" s="20"/>
      <c r="K20" s="35"/>
      <c r="L20" s="35"/>
      <c r="M20" s="35"/>
      <c r="N20" s="16" t="s">
        <v>93</v>
      </c>
      <c r="O20" s="16"/>
      <c r="P20" s="16" t="s">
        <v>94</v>
      </c>
      <c r="Q20" s="16" t="s">
        <v>95</v>
      </c>
      <c r="R20" s="16"/>
      <c r="S20" s="20"/>
      <c r="T20" s="407"/>
      <c r="U20" s="20"/>
      <c r="V20" s="35"/>
      <c r="W20" s="36"/>
      <c r="X20" s="36"/>
      <c r="Y20" s="37">
        <v>0</v>
      </c>
      <c r="Z20" s="15"/>
      <c r="AA20" s="16"/>
      <c r="AB20" s="16"/>
      <c r="AC20" s="47"/>
      <c r="AD20" s="47"/>
      <c r="AE20" s="16"/>
    </row>
    <row r="21" spans="2:31" s="17" customFormat="1" ht="12.75" hidden="1" customHeight="1" outlineLevel="1">
      <c r="B21" s="21" t="s">
        <v>96</v>
      </c>
      <c r="C21" s="21"/>
      <c r="D21" s="30" t="s">
        <v>97</v>
      </c>
      <c r="E21" s="30" t="s">
        <v>98</v>
      </c>
      <c r="F21" s="30"/>
      <c r="G21" s="30"/>
      <c r="H21" s="30"/>
      <c r="I21" s="30"/>
      <c r="J21" s="30"/>
      <c r="K21" s="31">
        <v>14769600000</v>
      </c>
      <c r="L21" s="31"/>
      <c r="M21" s="31">
        <v>14769600000</v>
      </c>
      <c r="N21" s="16" t="s">
        <v>99</v>
      </c>
      <c r="O21" s="16"/>
      <c r="P21" s="16" t="s">
        <v>100</v>
      </c>
      <c r="Q21" s="16" t="s">
        <v>101</v>
      </c>
      <c r="R21" s="16"/>
      <c r="S21" s="20"/>
      <c r="T21" s="407"/>
      <c r="U21" s="20"/>
      <c r="V21" s="35"/>
      <c r="W21" s="36"/>
      <c r="X21" s="36"/>
      <c r="Y21" s="37">
        <v>0</v>
      </c>
      <c r="Z21" s="15"/>
      <c r="AA21" s="16"/>
      <c r="AB21" s="16"/>
      <c r="AC21" s="47"/>
      <c r="AD21" s="47"/>
      <c r="AE21" s="16"/>
    </row>
    <row r="22" spans="2:31" s="17" customFormat="1" ht="12.75" hidden="1" customHeight="1" outlineLevel="1">
      <c r="B22" s="20" t="s">
        <v>102</v>
      </c>
      <c r="C22" s="20"/>
      <c r="D22" s="20" t="s">
        <v>103</v>
      </c>
      <c r="E22" s="20" t="s">
        <v>104</v>
      </c>
      <c r="F22" s="20"/>
      <c r="G22" s="20"/>
      <c r="H22" s="20"/>
      <c r="I22" s="20"/>
      <c r="J22" s="20"/>
      <c r="K22" s="35">
        <v>14769600000</v>
      </c>
      <c r="L22" s="35"/>
      <c r="M22" s="35">
        <v>14769600000</v>
      </c>
      <c r="N22" s="32" t="s">
        <v>105</v>
      </c>
      <c r="O22" s="32"/>
      <c r="P22" s="33" t="s">
        <v>106</v>
      </c>
      <c r="Q22" s="33" t="s">
        <v>107</v>
      </c>
      <c r="R22" s="33"/>
      <c r="S22" s="30"/>
      <c r="T22" s="406"/>
      <c r="U22" s="30"/>
      <c r="V22" s="31"/>
      <c r="W22" s="45"/>
      <c r="X22" s="45"/>
      <c r="Y22" s="48">
        <v>0</v>
      </c>
      <c r="Z22" s="15"/>
      <c r="AA22" s="16"/>
      <c r="AB22" s="16"/>
      <c r="AC22" s="47"/>
      <c r="AD22" s="47"/>
      <c r="AE22" s="16"/>
    </row>
    <row r="23" spans="2:31" s="17" customFormat="1" ht="12.75" hidden="1" customHeight="1" outlineLevel="1">
      <c r="B23" s="20" t="s">
        <v>108</v>
      </c>
      <c r="C23" s="20"/>
      <c r="D23" s="20" t="s">
        <v>109</v>
      </c>
      <c r="E23" s="20" t="s">
        <v>110</v>
      </c>
      <c r="F23" s="20"/>
      <c r="G23" s="20"/>
      <c r="H23" s="20"/>
      <c r="I23" s="20"/>
      <c r="J23" s="20"/>
      <c r="K23" s="35"/>
      <c r="L23" s="35"/>
      <c r="M23" s="35"/>
      <c r="N23" s="32" t="s">
        <v>111</v>
      </c>
      <c r="O23" s="32"/>
      <c r="P23" s="33" t="s">
        <v>112</v>
      </c>
      <c r="Q23" s="33" t="s">
        <v>113</v>
      </c>
      <c r="R23" s="33"/>
      <c r="S23" s="30"/>
      <c r="T23" s="406"/>
      <c r="U23" s="30"/>
      <c r="V23" s="31">
        <v>0</v>
      </c>
      <c r="W23" s="45"/>
      <c r="X23" s="45">
        <v>0</v>
      </c>
      <c r="Y23" s="46">
        <v>0</v>
      </c>
      <c r="Z23" s="15"/>
      <c r="AA23" s="16"/>
      <c r="AB23" s="16"/>
      <c r="AC23" s="47"/>
      <c r="AD23" s="47"/>
      <c r="AE23" s="16"/>
    </row>
    <row r="24" spans="2:31" s="17" customFormat="1" ht="12.75" hidden="1" customHeight="1" outlineLevel="1">
      <c r="B24" s="20" t="s">
        <v>114</v>
      </c>
      <c r="C24" s="20"/>
      <c r="D24" s="20" t="s">
        <v>115</v>
      </c>
      <c r="E24" s="20" t="s">
        <v>116</v>
      </c>
      <c r="F24" s="20"/>
      <c r="G24" s="20"/>
      <c r="H24" s="20"/>
      <c r="I24" s="20"/>
      <c r="J24" s="20"/>
      <c r="K24" s="35"/>
      <c r="L24" s="35"/>
      <c r="M24" s="35"/>
      <c r="N24" s="16" t="s">
        <v>117</v>
      </c>
      <c r="O24" s="16"/>
      <c r="P24" s="16" t="s">
        <v>118</v>
      </c>
      <c r="Q24" s="16" t="s">
        <v>119</v>
      </c>
      <c r="R24" s="16"/>
      <c r="S24" s="20"/>
      <c r="T24" s="407"/>
      <c r="U24" s="20"/>
      <c r="V24" s="35"/>
      <c r="W24" s="36"/>
      <c r="X24" s="36"/>
      <c r="Y24" s="37">
        <v>0</v>
      </c>
      <c r="Z24" s="15"/>
      <c r="AA24" s="16"/>
      <c r="AB24" s="16"/>
      <c r="AC24" s="47"/>
      <c r="AD24" s="47"/>
      <c r="AE24" s="16"/>
    </row>
    <row r="25" spans="2:31" s="17" customFormat="1" ht="12.75" hidden="1" customHeight="1" outlineLevel="1">
      <c r="B25" s="20" t="s">
        <v>120</v>
      </c>
      <c r="C25" s="20"/>
      <c r="D25" s="20" t="s">
        <v>121</v>
      </c>
      <c r="E25" s="20" t="s">
        <v>92</v>
      </c>
      <c r="F25" s="20"/>
      <c r="G25" s="20"/>
      <c r="H25" s="20"/>
      <c r="I25" s="20"/>
      <c r="J25" s="20"/>
      <c r="K25" s="35"/>
      <c r="L25" s="35"/>
      <c r="M25" s="35"/>
      <c r="N25" s="16" t="s">
        <v>122</v>
      </c>
      <c r="O25" s="16"/>
      <c r="P25" s="16" t="s">
        <v>123</v>
      </c>
      <c r="Q25" s="16" t="s">
        <v>124</v>
      </c>
      <c r="R25" s="16"/>
      <c r="S25" s="20"/>
      <c r="T25" s="407"/>
      <c r="U25" s="20"/>
      <c r="V25" s="35"/>
      <c r="W25" s="36"/>
      <c r="X25" s="36"/>
      <c r="Y25" s="37">
        <v>0</v>
      </c>
      <c r="Z25" s="15"/>
      <c r="AA25" s="16"/>
      <c r="AB25" s="16"/>
      <c r="AC25" s="47"/>
      <c r="AD25" s="47"/>
      <c r="AE25" s="16"/>
    </row>
    <row r="26" spans="2:31" s="17" customFormat="1" ht="12.75" hidden="1" customHeight="1" outlineLevel="1">
      <c r="B26" s="21" t="s">
        <v>125</v>
      </c>
      <c r="C26" s="21"/>
      <c r="D26" s="21" t="s">
        <v>126</v>
      </c>
      <c r="E26" s="21" t="s">
        <v>127</v>
      </c>
      <c r="F26" s="21"/>
      <c r="G26" s="21"/>
      <c r="H26" s="21"/>
      <c r="I26" s="21"/>
      <c r="J26" s="21"/>
      <c r="K26" s="23">
        <v>14491905.0562</v>
      </c>
      <c r="L26" s="23"/>
      <c r="M26" s="23">
        <v>2106609</v>
      </c>
      <c r="N26" s="24" t="s">
        <v>128</v>
      </c>
      <c r="O26" s="24"/>
      <c r="P26" s="24" t="s">
        <v>129</v>
      </c>
      <c r="Q26" s="24" t="s">
        <v>130</v>
      </c>
      <c r="R26" s="24"/>
      <c r="S26" s="21"/>
      <c r="T26" s="408"/>
      <c r="U26" s="21"/>
      <c r="V26" s="26">
        <v>11157170765.4</v>
      </c>
      <c r="W26" s="27"/>
      <c r="X26" s="28">
        <v>11510220356</v>
      </c>
      <c r="Y26" s="49">
        <v>353049590.60000038</v>
      </c>
      <c r="Z26" s="15"/>
      <c r="AA26" s="16"/>
      <c r="AB26" s="16"/>
      <c r="AC26" s="47"/>
      <c r="AD26" s="50"/>
      <c r="AE26" s="16"/>
    </row>
    <row r="27" spans="2:31" s="17" customFormat="1" ht="12.75" hidden="1" customHeight="1" outlineLevel="1">
      <c r="B27" s="21" t="s">
        <v>131</v>
      </c>
      <c r="C27" s="21"/>
      <c r="D27" s="30" t="s">
        <v>132</v>
      </c>
      <c r="E27" s="30" t="s">
        <v>133</v>
      </c>
      <c r="F27" s="30"/>
      <c r="G27" s="30"/>
      <c r="H27" s="30"/>
      <c r="I27" s="30"/>
      <c r="J27" s="30"/>
      <c r="K27" s="31">
        <v>0</v>
      </c>
      <c r="L27" s="31"/>
      <c r="M27" s="31">
        <v>0</v>
      </c>
      <c r="N27" s="32" t="s">
        <v>134</v>
      </c>
      <c r="O27" s="32"/>
      <c r="P27" s="33" t="s">
        <v>135</v>
      </c>
      <c r="Q27" s="33" t="s">
        <v>136</v>
      </c>
      <c r="R27" s="33"/>
      <c r="S27" s="30"/>
      <c r="T27" s="406"/>
      <c r="U27" s="30"/>
      <c r="V27" s="31">
        <v>10960200000.4</v>
      </c>
      <c r="W27" s="45"/>
      <c r="X27" s="45">
        <v>10984500000</v>
      </c>
      <c r="Y27" s="46">
        <v>24299999.600000381</v>
      </c>
      <c r="Z27" s="15"/>
      <c r="AA27" s="16"/>
      <c r="AB27" s="16"/>
      <c r="AC27" s="47"/>
      <c r="AD27" s="16"/>
      <c r="AE27" s="16"/>
    </row>
    <row r="28" spans="2:31" s="17" customFormat="1" ht="12.75" hidden="1" customHeight="1" outlineLevel="1">
      <c r="B28" s="20" t="s">
        <v>137</v>
      </c>
      <c r="C28" s="20"/>
      <c r="D28" s="20" t="s">
        <v>138</v>
      </c>
      <c r="E28" s="20" t="s">
        <v>139</v>
      </c>
      <c r="F28" s="20"/>
      <c r="G28" s="20"/>
      <c r="H28" s="20"/>
      <c r="I28" s="20"/>
      <c r="J28" s="20"/>
      <c r="K28" s="35"/>
      <c r="L28" s="35"/>
      <c r="M28" s="35"/>
      <c r="N28" s="16" t="s">
        <v>140</v>
      </c>
      <c r="O28" s="16"/>
      <c r="P28" s="16" t="s">
        <v>141</v>
      </c>
      <c r="Q28" s="16" t="s">
        <v>142</v>
      </c>
      <c r="R28" s="16"/>
      <c r="S28" s="20"/>
      <c r="T28" s="407"/>
      <c r="U28" s="20"/>
      <c r="V28" s="35">
        <v>10960200000.4</v>
      </c>
      <c r="W28" s="36"/>
      <c r="X28" s="36">
        <v>10984500000</v>
      </c>
      <c r="Y28" s="37">
        <v>24299999.600000381</v>
      </c>
      <c r="Z28" s="15"/>
      <c r="AA28" s="16"/>
      <c r="AB28" s="16">
        <f>+X28/X8</f>
        <v>2.6784930504754936</v>
      </c>
      <c r="AC28" s="16"/>
      <c r="AD28" s="16"/>
      <c r="AE28" s="16"/>
    </row>
    <row r="29" spans="2:31" s="17" customFormat="1" ht="12.75" hidden="1" customHeight="1" outlineLevel="1">
      <c r="B29" s="20" t="s">
        <v>143</v>
      </c>
      <c r="C29" s="20"/>
      <c r="D29" s="20" t="s">
        <v>144</v>
      </c>
      <c r="E29" s="20" t="s">
        <v>145</v>
      </c>
      <c r="F29" s="20"/>
      <c r="G29" s="20"/>
      <c r="H29" s="20"/>
      <c r="I29" s="20"/>
      <c r="J29" s="20"/>
      <c r="K29" s="35"/>
      <c r="L29" s="35"/>
      <c r="M29" s="35"/>
      <c r="N29" s="16" t="s">
        <v>146</v>
      </c>
      <c r="O29" s="16"/>
      <c r="P29" s="16" t="s">
        <v>147</v>
      </c>
      <c r="Q29" s="16" t="s">
        <v>148</v>
      </c>
      <c r="R29" s="16"/>
      <c r="S29" s="20"/>
      <c r="T29" s="407"/>
      <c r="U29" s="20"/>
      <c r="V29" s="35"/>
      <c r="W29" s="36"/>
      <c r="X29" s="36"/>
      <c r="Y29" s="37">
        <v>0</v>
      </c>
      <c r="Z29" s="15"/>
      <c r="AA29" s="16"/>
      <c r="AB29" s="16"/>
      <c r="AC29" s="16"/>
      <c r="AD29" s="16"/>
      <c r="AE29" s="16"/>
    </row>
    <row r="30" spans="2:31" s="17" customFormat="1" ht="12.75" hidden="1" customHeight="1" outlineLevel="1">
      <c r="B30" s="20" t="s">
        <v>149</v>
      </c>
      <c r="C30" s="20"/>
      <c r="D30" s="20" t="s">
        <v>150</v>
      </c>
      <c r="E30" s="20" t="s">
        <v>151</v>
      </c>
      <c r="F30" s="20"/>
      <c r="G30" s="20"/>
      <c r="H30" s="20"/>
      <c r="I30" s="20"/>
      <c r="J30" s="20"/>
      <c r="K30" s="35"/>
      <c r="L30" s="35"/>
      <c r="M30" s="35"/>
      <c r="N30" s="16" t="s">
        <v>152</v>
      </c>
      <c r="O30" s="16"/>
      <c r="P30" s="16" t="s">
        <v>153</v>
      </c>
      <c r="Q30" s="16" t="s">
        <v>154</v>
      </c>
      <c r="R30" s="16"/>
      <c r="S30" s="20"/>
      <c r="T30" s="407"/>
      <c r="U30" s="20"/>
      <c r="V30" s="35"/>
      <c r="W30" s="36"/>
      <c r="X30" s="36"/>
      <c r="Y30" s="37">
        <v>0</v>
      </c>
      <c r="Z30" s="15"/>
      <c r="AA30" s="16"/>
      <c r="AB30" s="16"/>
      <c r="AC30" s="16"/>
      <c r="AD30" s="16"/>
      <c r="AE30" s="16"/>
    </row>
    <row r="31" spans="2:31" s="17" customFormat="1" ht="12.75" hidden="1" customHeight="1" outlineLevel="1">
      <c r="B31" s="20" t="s">
        <v>155</v>
      </c>
      <c r="C31" s="20"/>
      <c r="D31" s="20" t="s">
        <v>156</v>
      </c>
      <c r="E31" s="20" t="s">
        <v>157</v>
      </c>
      <c r="F31" s="20"/>
      <c r="G31" s="20"/>
      <c r="H31" s="20"/>
      <c r="I31" s="20"/>
      <c r="J31" s="20"/>
      <c r="K31" s="35"/>
      <c r="L31" s="35"/>
      <c r="M31" s="35"/>
      <c r="N31" s="16" t="s">
        <v>158</v>
      </c>
      <c r="O31" s="16"/>
      <c r="P31" s="16" t="s">
        <v>159</v>
      </c>
      <c r="Q31" s="16" t="s">
        <v>160</v>
      </c>
      <c r="R31" s="16"/>
      <c r="S31" s="20"/>
      <c r="T31" s="407"/>
      <c r="U31" s="20"/>
      <c r="V31" s="35"/>
      <c r="W31" s="36"/>
      <c r="X31" s="36"/>
      <c r="Y31" s="37">
        <v>0</v>
      </c>
      <c r="Z31" s="15"/>
      <c r="AA31" s="16"/>
      <c r="AB31" s="16"/>
      <c r="AC31" s="16"/>
      <c r="AD31" s="16"/>
      <c r="AE31" s="16"/>
    </row>
    <row r="32" spans="2:31" s="17" customFormat="1" ht="12.75" hidden="1" customHeight="1" outlineLevel="1">
      <c r="B32" s="20" t="s">
        <v>161</v>
      </c>
      <c r="C32" s="20"/>
      <c r="D32" s="20" t="s">
        <v>162</v>
      </c>
      <c r="E32" s="20" t="s">
        <v>92</v>
      </c>
      <c r="F32" s="20"/>
      <c r="G32" s="20"/>
      <c r="H32" s="20"/>
      <c r="I32" s="20"/>
      <c r="J32" s="20"/>
      <c r="K32" s="35"/>
      <c r="L32" s="35"/>
      <c r="M32" s="35"/>
      <c r="N32" s="16" t="s">
        <v>163</v>
      </c>
      <c r="O32" s="16"/>
      <c r="P32" s="16" t="s">
        <v>164</v>
      </c>
      <c r="Q32" s="16" t="s">
        <v>165</v>
      </c>
      <c r="R32" s="16"/>
      <c r="S32" s="20"/>
      <c r="T32" s="407"/>
      <c r="U32" s="20"/>
      <c r="V32" s="35"/>
      <c r="W32" s="36"/>
      <c r="X32" s="36"/>
      <c r="Y32" s="37">
        <v>0</v>
      </c>
      <c r="Z32" s="15"/>
      <c r="AA32" s="16"/>
      <c r="AB32" s="16"/>
      <c r="AC32" s="16"/>
      <c r="AD32" s="16"/>
      <c r="AE32" s="16"/>
    </row>
    <row r="33" spans="2:31" s="17" customFormat="1" ht="12.75" hidden="1" customHeight="1" outlineLevel="1">
      <c r="B33" s="21" t="s">
        <v>166</v>
      </c>
      <c r="C33" s="21"/>
      <c r="D33" s="30" t="s">
        <v>167</v>
      </c>
      <c r="E33" s="30" t="s">
        <v>168</v>
      </c>
      <c r="F33" s="30"/>
      <c r="G33" s="30"/>
      <c r="H33" s="30"/>
      <c r="I33" s="30"/>
      <c r="J33" s="30"/>
      <c r="K33" s="31">
        <v>312659</v>
      </c>
      <c r="L33" s="31"/>
      <c r="M33" s="31">
        <v>1972967</v>
      </c>
      <c r="N33" s="16" t="s">
        <v>169</v>
      </c>
      <c r="O33" s="16"/>
      <c r="P33" s="16" t="s">
        <v>170</v>
      </c>
      <c r="Q33" s="16" t="s">
        <v>171</v>
      </c>
      <c r="R33" s="16"/>
      <c r="S33" s="20"/>
      <c r="T33" s="407"/>
      <c r="U33" s="20"/>
      <c r="V33" s="35"/>
      <c r="W33" s="36"/>
      <c r="X33" s="36"/>
      <c r="Y33" s="37">
        <v>0</v>
      </c>
      <c r="Z33" s="15"/>
      <c r="AA33" s="16"/>
      <c r="AB33" s="16"/>
      <c r="AC33" s="16"/>
      <c r="AD33" s="16"/>
      <c r="AE33" s="16"/>
    </row>
    <row r="34" spans="2:31" s="17" customFormat="1" ht="12.75" hidden="1" customHeight="1" outlineLevel="1">
      <c r="B34" s="20"/>
      <c r="C34" s="20"/>
      <c r="D34" s="20" t="s">
        <v>172</v>
      </c>
      <c r="E34" s="20" t="s">
        <v>173</v>
      </c>
      <c r="F34" s="20"/>
      <c r="G34" s="20"/>
      <c r="H34" s="20"/>
      <c r="I34" s="20"/>
      <c r="J34" s="20"/>
      <c r="K34" s="35"/>
      <c r="L34" s="35"/>
      <c r="M34" s="35"/>
      <c r="N34" s="16" t="s">
        <v>174</v>
      </c>
      <c r="O34" s="16"/>
      <c r="P34" s="16" t="s">
        <v>175</v>
      </c>
      <c r="Q34" s="16" t="s">
        <v>176</v>
      </c>
      <c r="R34" s="16"/>
      <c r="S34" s="20"/>
      <c r="T34" s="407"/>
      <c r="U34" s="20"/>
      <c r="V34" s="35"/>
      <c r="W34" s="36"/>
      <c r="X34" s="36"/>
      <c r="Y34" s="37">
        <v>0</v>
      </c>
      <c r="Z34" s="15"/>
      <c r="AA34" s="16"/>
      <c r="AB34" s="16"/>
      <c r="AC34" s="16"/>
      <c r="AD34" s="16"/>
      <c r="AE34" s="16"/>
    </row>
    <row r="35" spans="2:31" s="17" customFormat="1" ht="12.75" hidden="1" customHeight="1" outlineLevel="1">
      <c r="B35" s="20" t="s">
        <v>177</v>
      </c>
      <c r="C35" s="20"/>
      <c r="D35" s="20" t="s">
        <v>178</v>
      </c>
      <c r="E35" s="20" t="s">
        <v>179</v>
      </c>
      <c r="F35" s="20"/>
      <c r="G35" s="20"/>
      <c r="H35" s="20"/>
      <c r="I35" s="20"/>
      <c r="J35" s="20"/>
      <c r="K35" s="35"/>
      <c r="L35" s="35"/>
      <c r="M35" s="35"/>
      <c r="N35" s="32" t="s">
        <v>180</v>
      </c>
      <c r="O35" s="32"/>
      <c r="P35" s="33" t="s">
        <v>181</v>
      </c>
      <c r="Q35" s="33" t="s">
        <v>182</v>
      </c>
      <c r="R35" s="33"/>
      <c r="S35" s="30"/>
      <c r="T35" s="406"/>
      <c r="U35" s="30"/>
      <c r="V35" s="31">
        <v>196970765</v>
      </c>
      <c r="W35" s="45"/>
      <c r="X35" s="45">
        <v>36976688</v>
      </c>
      <c r="Y35" s="46">
        <v>-159994077</v>
      </c>
      <c r="Z35" s="15"/>
      <c r="AA35" s="16"/>
      <c r="AB35" s="16"/>
      <c r="AC35" s="16"/>
      <c r="AD35" s="16"/>
      <c r="AE35" s="16"/>
    </row>
    <row r="36" spans="2:31" s="17" customFormat="1" ht="12.75" hidden="1" customHeight="1" outlineLevel="1">
      <c r="B36" s="20" t="s">
        <v>183</v>
      </c>
      <c r="C36" s="20"/>
      <c r="D36" s="20" t="s">
        <v>184</v>
      </c>
      <c r="E36" s="20" t="s">
        <v>185</v>
      </c>
      <c r="F36" s="20"/>
      <c r="G36" s="20"/>
      <c r="H36" s="20"/>
      <c r="I36" s="20"/>
      <c r="J36" s="20"/>
      <c r="K36" s="35"/>
      <c r="L36" s="35"/>
      <c r="M36" s="35"/>
      <c r="N36" s="16" t="s">
        <v>186</v>
      </c>
      <c r="O36" s="16"/>
      <c r="P36" s="16" t="s">
        <v>187</v>
      </c>
      <c r="Q36" s="16" t="s">
        <v>142</v>
      </c>
      <c r="R36" s="16"/>
      <c r="S36" s="20"/>
      <c r="T36" s="407"/>
      <c r="U36" s="20"/>
      <c r="V36" s="36">
        <v>196231421</v>
      </c>
      <c r="W36" s="36"/>
      <c r="X36" s="36">
        <v>36217727</v>
      </c>
      <c r="Y36" s="37">
        <v>-160013694</v>
      </c>
      <c r="Z36" s="15"/>
      <c r="AA36" s="16"/>
      <c r="AB36" s="40">
        <f>X36+X16</f>
        <v>35160662.1664</v>
      </c>
      <c r="AC36" s="16"/>
      <c r="AD36" s="16"/>
      <c r="AE36" s="16"/>
    </row>
    <row r="37" spans="2:31" s="17" customFormat="1" ht="12.75" hidden="1" customHeight="1" outlineLevel="1">
      <c r="B37" s="20" t="s">
        <v>188</v>
      </c>
      <c r="C37" s="20"/>
      <c r="D37" s="20" t="s">
        <v>189</v>
      </c>
      <c r="E37" s="20" t="s">
        <v>190</v>
      </c>
      <c r="F37" s="20"/>
      <c r="G37" s="20"/>
      <c r="H37" s="20"/>
      <c r="I37" s="20"/>
      <c r="J37" s="20"/>
      <c r="K37" s="35"/>
      <c r="L37" s="35"/>
      <c r="M37" s="35"/>
      <c r="N37" s="16" t="s">
        <v>191</v>
      </c>
      <c r="O37" s="16"/>
      <c r="P37" s="16" t="s">
        <v>147</v>
      </c>
      <c r="Q37" s="16" t="s">
        <v>148</v>
      </c>
      <c r="R37" s="16"/>
      <c r="S37" s="20"/>
      <c r="T37" s="407"/>
      <c r="U37" s="20"/>
      <c r="V37" s="36"/>
      <c r="W37" s="36"/>
      <c r="X37" s="36"/>
      <c r="Y37" s="37">
        <v>0</v>
      </c>
      <c r="Z37" s="15"/>
      <c r="AA37" s="16"/>
      <c r="AB37" s="16"/>
      <c r="AC37" s="16"/>
      <c r="AD37" s="16"/>
      <c r="AE37" s="16"/>
    </row>
    <row r="38" spans="2:31" s="17" customFormat="1" ht="12.75" hidden="1" customHeight="1" outlineLevel="1">
      <c r="B38" s="20" t="s">
        <v>192</v>
      </c>
      <c r="C38" s="20"/>
      <c r="D38" s="20" t="s">
        <v>193</v>
      </c>
      <c r="E38" s="20" t="s">
        <v>194</v>
      </c>
      <c r="F38" s="20"/>
      <c r="G38" s="20"/>
      <c r="H38" s="20"/>
      <c r="I38" s="20"/>
      <c r="J38" s="20"/>
      <c r="K38" s="35">
        <v>312659</v>
      </c>
      <c r="L38" s="35"/>
      <c r="M38" s="35">
        <v>1972967</v>
      </c>
      <c r="N38" s="16" t="s">
        <v>195</v>
      </c>
      <c r="O38" s="16"/>
      <c r="P38" s="16" t="s">
        <v>153</v>
      </c>
      <c r="Q38" s="16" t="s">
        <v>154</v>
      </c>
      <c r="R38" s="16"/>
      <c r="S38" s="20"/>
      <c r="T38" s="407"/>
      <c r="U38" s="20"/>
      <c r="V38" s="36"/>
      <c r="W38" s="36"/>
      <c r="X38" s="36"/>
      <c r="Y38" s="37">
        <v>0</v>
      </c>
      <c r="Z38" s="15"/>
      <c r="AA38" s="16"/>
      <c r="AB38" s="16"/>
      <c r="AC38" s="16"/>
      <c r="AD38" s="16"/>
      <c r="AE38" s="16"/>
    </row>
    <row r="39" spans="2:31" s="17" customFormat="1" ht="12.75" hidden="1" customHeight="1" outlineLevel="1">
      <c r="B39" s="20" t="s">
        <v>196</v>
      </c>
      <c r="C39" s="20"/>
      <c r="D39" s="20" t="s">
        <v>197</v>
      </c>
      <c r="E39" s="20" t="s">
        <v>92</v>
      </c>
      <c r="F39" s="20"/>
      <c r="G39" s="20"/>
      <c r="H39" s="20"/>
      <c r="I39" s="20"/>
      <c r="J39" s="20"/>
      <c r="K39" s="35"/>
      <c r="L39" s="35"/>
      <c r="M39" s="35"/>
      <c r="N39" s="16" t="s">
        <v>198</v>
      </c>
      <c r="O39" s="16"/>
      <c r="P39" s="16" t="s">
        <v>159</v>
      </c>
      <c r="Q39" s="16" t="s">
        <v>160</v>
      </c>
      <c r="R39" s="16"/>
      <c r="S39" s="20"/>
      <c r="T39" s="407"/>
      <c r="U39" s="20"/>
      <c r="V39" s="36">
        <v>538605</v>
      </c>
      <c r="W39" s="36"/>
      <c r="X39" s="36">
        <v>253376</v>
      </c>
      <c r="Y39" s="37">
        <v>-285229</v>
      </c>
      <c r="Z39" s="15"/>
      <c r="AA39" s="51"/>
      <c r="AB39" s="52"/>
      <c r="AC39" s="51"/>
      <c r="AD39" s="16"/>
      <c r="AE39" s="16"/>
    </row>
    <row r="40" spans="2:31" s="17" customFormat="1" ht="12.75" hidden="1" customHeight="1" outlineLevel="1">
      <c r="B40" s="21" t="s">
        <v>199</v>
      </c>
      <c r="C40" s="21"/>
      <c r="D40" s="30" t="s">
        <v>200</v>
      </c>
      <c r="E40" s="30" t="s">
        <v>201</v>
      </c>
      <c r="F40" s="30"/>
      <c r="G40" s="30"/>
      <c r="H40" s="30"/>
      <c r="I40" s="30"/>
      <c r="J40" s="30"/>
      <c r="K40" s="31">
        <v>0</v>
      </c>
      <c r="L40" s="31"/>
      <c r="M40" s="31">
        <v>0</v>
      </c>
      <c r="N40" s="16" t="s">
        <v>202</v>
      </c>
      <c r="O40" s="16"/>
      <c r="P40" s="16" t="s">
        <v>203</v>
      </c>
      <c r="Q40" s="16" t="s">
        <v>204</v>
      </c>
      <c r="R40" s="16"/>
      <c r="S40" s="20"/>
      <c r="T40" s="407"/>
      <c r="U40" s="20"/>
      <c r="V40" s="36">
        <v>9891</v>
      </c>
      <c r="W40" s="36"/>
      <c r="X40" s="36"/>
      <c r="Y40" s="37">
        <v>-9891</v>
      </c>
      <c r="Z40" s="15"/>
      <c r="AA40" s="51"/>
      <c r="AB40" s="53"/>
      <c r="AC40" s="51"/>
      <c r="AD40" s="16"/>
      <c r="AE40" s="16"/>
    </row>
    <row r="41" spans="2:31" s="17" customFormat="1" ht="12.75" hidden="1" customHeight="1" outlineLevel="1">
      <c r="B41" s="20" t="s">
        <v>205</v>
      </c>
      <c r="C41" s="20"/>
      <c r="D41" s="20" t="s">
        <v>206</v>
      </c>
      <c r="E41" s="20" t="s">
        <v>207</v>
      </c>
      <c r="F41" s="20"/>
      <c r="G41" s="20"/>
      <c r="H41" s="20"/>
      <c r="I41" s="20"/>
      <c r="J41" s="20"/>
      <c r="K41" s="35"/>
      <c r="L41" s="35"/>
      <c r="M41" s="35"/>
      <c r="N41" s="16" t="s">
        <v>208</v>
      </c>
      <c r="O41" s="16"/>
      <c r="P41" s="16" t="s">
        <v>209</v>
      </c>
      <c r="Q41" s="16" t="s">
        <v>210</v>
      </c>
      <c r="R41" s="16"/>
      <c r="S41" s="20"/>
      <c r="T41" s="407"/>
      <c r="U41" s="20"/>
      <c r="V41" s="36">
        <v>35368</v>
      </c>
      <c r="W41" s="36"/>
      <c r="X41" s="36">
        <v>35368</v>
      </c>
      <c r="Y41" s="37">
        <v>0</v>
      </c>
      <c r="Z41" s="15"/>
      <c r="AA41" s="51"/>
      <c r="AB41" s="53"/>
      <c r="AC41" s="51"/>
      <c r="AD41" s="16"/>
      <c r="AE41" s="16"/>
    </row>
    <row r="42" spans="2:31" s="17" customFormat="1" ht="12.75" hidden="1" customHeight="1" outlineLevel="1">
      <c r="B42" s="20" t="s">
        <v>211</v>
      </c>
      <c r="C42" s="20"/>
      <c r="D42" s="20" t="s">
        <v>53</v>
      </c>
      <c r="E42" s="20" t="s">
        <v>92</v>
      </c>
      <c r="F42" s="20"/>
      <c r="G42" s="20"/>
      <c r="H42" s="20"/>
      <c r="I42" s="20"/>
      <c r="J42" s="20"/>
      <c r="K42" s="35"/>
      <c r="L42" s="35"/>
      <c r="M42" s="35"/>
      <c r="N42" s="16" t="s">
        <v>212</v>
      </c>
      <c r="O42" s="16"/>
      <c r="P42" s="16" t="s">
        <v>213</v>
      </c>
      <c r="Q42" s="16" t="s">
        <v>214</v>
      </c>
      <c r="R42" s="16"/>
      <c r="S42" s="20"/>
      <c r="T42" s="407"/>
      <c r="U42" s="20"/>
      <c r="V42" s="36">
        <v>140919</v>
      </c>
      <c r="W42" s="36"/>
      <c r="X42" s="36">
        <v>12180</v>
      </c>
      <c r="Y42" s="37">
        <v>-128739</v>
      </c>
      <c r="Z42" s="15"/>
      <c r="AA42" s="51"/>
      <c r="AB42" s="53"/>
      <c r="AC42" s="51"/>
      <c r="AD42" s="16"/>
      <c r="AE42" s="16"/>
    </row>
    <row r="43" spans="2:31" s="17" customFormat="1" ht="12.75" hidden="1" customHeight="1" outlineLevel="1">
      <c r="B43" s="21" t="s">
        <v>215</v>
      </c>
      <c r="C43" s="21"/>
      <c r="D43" s="30" t="s">
        <v>216</v>
      </c>
      <c r="E43" s="30" t="s">
        <v>217</v>
      </c>
      <c r="F43" s="30"/>
      <c r="G43" s="30"/>
      <c r="H43" s="30"/>
      <c r="I43" s="30"/>
      <c r="J43" s="30"/>
      <c r="K43" s="31">
        <v>14179246.0562</v>
      </c>
      <c r="L43" s="31"/>
      <c r="M43" s="31">
        <v>133642</v>
      </c>
      <c r="N43" s="16" t="s">
        <v>218</v>
      </c>
      <c r="O43" s="16"/>
      <c r="P43" s="16" t="s">
        <v>219</v>
      </c>
      <c r="Q43" s="16" t="s">
        <v>171</v>
      </c>
      <c r="R43" s="16"/>
      <c r="S43" s="20"/>
      <c r="T43" s="407"/>
      <c r="U43" s="20"/>
      <c r="V43" s="35">
        <v>14561</v>
      </c>
      <c r="W43" s="36"/>
      <c r="X43" s="36">
        <v>458037</v>
      </c>
      <c r="Y43" s="37">
        <v>443476</v>
      </c>
      <c r="Z43" s="15"/>
      <c r="AA43" s="51"/>
      <c r="AB43" s="51"/>
      <c r="AC43" s="51"/>
      <c r="AD43" s="16"/>
      <c r="AE43" s="16"/>
    </row>
    <row r="44" spans="2:31" s="17" customFormat="1" ht="12.75" hidden="1" customHeight="1" outlineLevel="1">
      <c r="B44" s="20" t="s">
        <v>220</v>
      </c>
      <c r="C44" s="20"/>
      <c r="D44" s="20" t="s">
        <v>221</v>
      </c>
      <c r="E44" s="20" t="s">
        <v>222</v>
      </c>
      <c r="F44" s="20"/>
      <c r="G44" s="20"/>
      <c r="H44" s="20"/>
      <c r="I44" s="20"/>
      <c r="J44" s="20"/>
      <c r="K44" s="35">
        <v>14179246.0562</v>
      </c>
      <c r="L44" s="35"/>
      <c r="M44" s="35">
        <v>133642</v>
      </c>
      <c r="N44" s="16" t="s">
        <v>223</v>
      </c>
      <c r="O44" s="16"/>
      <c r="P44" s="16" t="s">
        <v>224</v>
      </c>
      <c r="Q44" s="16" t="s">
        <v>176</v>
      </c>
      <c r="R44" s="16"/>
      <c r="S44" s="20"/>
      <c r="T44" s="407"/>
      <c r="U44" s="20"/>
      <c r="V44" s="35"/>
      <c r="W44" s="36"/>
      <c r="X44" s="36"/>
      <c r="Y44" s="37">
        <v>0</v>
      </c>
      <c r="Z44" s="15"/>
      <c r="AA44" s="51"/>
      <c r="AB44" s="51"/>
      <c r="AC44" s="51"/>
      <c r="AD44" s="16"/>
      <c r="AE44" s="16"/>
    </row>
    <row r="45" spans="2:31" s="17" customFormat="1" ht="12.75" hidden="1" customHeight="1" outlineLevel="1">
      <c r="B45" s="20" t="s">
        <v>225</v>
      </c>
      <c r="C45" s="20"/>
      <c r="D45" s="20" t="s">
        <v>226</v>
      </c>
      <c r="E45" s="20" t="s">
        <v>227</v>
      </c>
      <c r="F45" s="20"/>
      <c r="G45" s="20"/>
      <c r="H45" s="20"/>
      <c r="I45" s="20"/>
      <c r="J45" s="20"/>
      <c r="K45" s="35"/>
      <c r="L45" s="35"/>
      <c r="M45" s="35"/>
      <c r="N45" s="32" t="s">
        <v>96</v>
      </c>
      <c r="O45" s="32"/>
      <c r="P45" s="33" t="s">
        <v>228</v>
      </c>
      <c r="Q45" s="33" t="s">
        <v>229</v>
      </c>
      <c r="R45" s="33"/>
      <c r="S45" s="30"/>
      <c r="T45" s="406"/>
      <c r="U45" s="30"/>
      <c r="V45" s="31"/>
      <c r="W45" s="45"/>
      <c r="X45" s="45">
        <v>488743668</v>
      </c>
      <c r="Y45" s="48">
        <v>488743668</v>
      </c>
      <c r="Z45" s="15"/>
      <c r="AA45" s="51"/>
      <c r="AB45" s="51"/>
      <c r="AC45" s="51"/>
      <c r="AD45" s="16"/>
      <c r="AE45" s="16"/>
    </row>
    <row r="46" spans="2:31" s="17" customFormat="1" ht="12.75" hidden="1" customHeight="1" outlineLevel="1">
      <c r="B46" s="20" t="s">
        <v>230</v>
      </c>
      <c r="C46" s="20"/>
      <c r="D46" s="20" t="s">
        <v>231</v>
      </c>
      <c r="E46" s="20" t="s">
        <v>232</v>
      </c>
      <c r="F46" s="20"/>
      <c r="G46" s="20"/>
      <c r="H46" s="20"/>
      <c r="I46" s="20"/>
      <c r="J46" s="20"/>
      <c r="K46" s="35"/>
      <c r="L46" s="35"/>
      <c r="M46" s="35"/>
      <c r="N46" s="16"/>
      <c r="O46" s="16"/>
      <c r="P46" s="16"/>
      <c r="Q46" s="16"/>
      <c r="R46" s="16"/>
      <c r="S46" s="20"/>
      <c r="T46" s="407"/>
      <c r="U46" s="20"/>
      <c r="V46" s="35"/>
      <c r="W46" s="36"/>
      <c r="X46" s="36"/>
      <c r="Y46" s="37">
        <v>0</v>
      </c>
      <c r="Z46" s="15"/>
      <c r="AA46" s="51"/>
      <c r="AB46" s="51"/>
      <c r="AC46" s="51"/>
      <c r="AD46" s="16"/>
      <c r="AE46" s="16"/>
    </row>
    <row r="47" spans="2:31" s="17" customFormat="1" ht="12.75" hidden="1" customHeight="1" outlineLevel="1">
      <c r="B47" s="21" t="s">
        <v>233</v>
      </c>
      <c r="C47" s="21"/>
      <c r="D47" s="30" t="s">
        <v>234</v>
      </c>
      <c r="E47" s="30" t="s">
        <v>235</v>
      </c>
      <c r="F47" s="30"/>
      <c r="G47" s="30"/>
      <c r="H47" s="30"/>
      <c r="I47" s="30"/>
      <c r="J47" s="30"/>
      <c r="K47" s="31"/>
      <c r="L47" s="31"/>
      <c r="M47" s="31"/>
      <c r="N47" s="16"/>
      <c r="O47" s="16"/>
      <c r="P47" s="16"/>
      <c r="Q47" s="16"/>
      <c r="R47" s="16"/>
      <c r="S47" s="20"/>
      <c r="T47" s="407"/>
      <c r="U47" s="20"/>
      <c r="V47" s="35"/>
      <c r="W47" s="36"/>
      <c r="X47" s="36"/>
      <c r="Y47" s="37">
        <v>0</v>
      </c>
      <c r="Z47" s="15"/>
      <c r="AA47" s="51"/>
      <c r="AB47" s="51"/>
      <c r="AC47" s="51"/>
      <c r="AD47" s="16"/>
      <c r="AE47" s="16"/>
    </row>
    <row r="48" spans="2:31" s="17" customFormat="1" ht="12.75" hidden="1" customHeight="1" outlineLevel="1">
      <c r="B48" s="20"/>
      <c r="C48" s="20"/>
      <c r="D48" s="20" t="s">
        <v>236</v>
      </c>
      <c r="E48" s="20" t="s">
        <v>173</v>
      </c>
      <c r="F48" s="20"/>
      <c r="G48" s="20"/>
      <c r="H48" s="20"/>
      <c r="I48" s="20"/>
      <c r="J48" s="20"/>
      <c r="K48" s="35"/>
      <c r="L48" s="35"/>
      <c r="M48" s="35"/>
      <c r="N48" s="16"/>
      <c r="O48" s="16"/>
      <c r="P48" s="16"/>
      <c r="Q48" s="16"/>
      <c r="R48" s="16"/>
      <c r="S48" s="20"/>
      <c r="T48" s="407"/>
      <c r="U48" s="20"/>
      <c r="V48" s="35"/>
      <c r="W48" s="36"/>
      <c r="X48" s="36"/>
      <c r="Y48" s="37">
        <v>0</v>
      </c>
      <c r="Z48" s="15"/>
      <c r="AA48" s="51"/>
      <c r="AB48" s="51"/>
      <c r="AC48" s="51"/>
      <c r="AD48" s="16"/>
      <c r="AE48" s="16"/>
    </row>
    <row r="49" spans="2:31" s="17" customFormat="1" ht="12.75" hidden="1" customHeight="1" outlineLevel="1">
      <c r="B49" s="21" t="s">
        <v>237</v>
      </c>
      <c r="C49" s="21"/>
      <c r="D49" s="21" t="s">
        <v>238</v>
      </c>
      <c r="E49" s="21" t="s">
        <v>239</v>
      </c>
      <c r="F49" s="21"/>
      <c r="G49" s="21"/>
      <c r="H49" s="21"/>
      <c r="I49" s="21"/>
      <c r="J49" s="21"/>
      <c r="K49" s="23">
        <v>4739.2974172996337</v>
      </c>
      <c r="L49" s="23"/>
      <c r="M49" s="23">
        <v>236923828</v>
      </c>
      <c r="N49" s="24" t="s">
        <v>125</v>
      </c>
      <c r="O49" s="24"/>
      <c r="P49" s="24" t="s">
        <v>238</v>
      </c>
      <c r="Q49" s="24" t="s">
        <v>240</v>
      </c>
      <c r="R49" s="24"/>
      <c r="S49" s="21"/>
      <c r="T49" s="408"/>
      <c r="U49" s="21"/>
      <c r="V49" s="26">
        <v>133412833.80000035</v>
      </c>
      <c r="W49" s="27"/>
      <c r="X49" s="28">
        <v>0</v>
      </c>
      <c r="Y49" s="54">
        <v>-133412833.80000035</v>
      </c>
      <c r="Z49" s="15"/>
      <c r="AA49" s="51"/>
      <c r="AB49" s="51"/>
      <c r="AC49" s="51"/>
      <c r="AD49" s="16"/>
      <c r="AE49" s="16"/>
    </row>
    <row r="50" spans="2:31" s="17" customFormat="1" ht="12.75" hidden="1" customHeight="1" outlineLevel="1">
      <c r="B50" s="20" t="s">
        <v>241</v>
      </c>
      <c r="C50" s="20"/>
      <c r="D50" s="20" t="s">
        <v>242</v>
      </c>
      <c r="E50" s="20" t="s">
        <v>243</v>
      </c>
      <c r="F50" s="20"/>
      <c r="G50" s="20"/>
      <c r="H50" s="20"/>
      <c r="I50" s="20"/>
      <c r="J50" s="20"/>
      <c r="K50" s="35">
        <v>4739.2974172996337</v>
      </c>
      <c r="L50" s="35"/>
      <c r="M50" s="35">
        <v>236923828</v>
      </c>
      <c r="N50" s="16" t="s">
        <v>244</v>
      </c>
      <c r="O50" s="16"/>
      <c r="P50" s="16" t="s">
        <v>245</v>
      </c>
      <c r="Q50" s="16" t="s">
        <v>246</v>
      </c>
      <c r="R50" s="16"/>
      <c r="S50" s="20"/>
      <c r="T50" s="407"/>
      <c r="U50" s="20"/>
      <c r="V50" s="36">
        <v>133412833.80000035</v>
      </c>
      <c r="W50" s="36"/>
      <c r="X50" s="36"/>
      <c r="Y50" s="37">
        <v>-133412833.80000035</v>
      </c>
      <c r="Z50" s="15"/>
      <c r="AA50" s="51"/>
      <c r="AB50" s="51"/>
      <c r="AC50" s="51"/>
      <c r="AD50" s="16"/>
      <c r="AE50" s="16"/>
    </row>
    <row r="51" spans="2:31" s="17" customFormat="1" ht="12.75" hidden="1" customHeight="1" outlineLevel="1">
      <c r="B51" s="20" t="s">
        <v>247</v>
      </c>
      <c r="C51" s="20"/>
      <c r="D51" s="20" t="s">
        <v>248</v>
      </c>
      <c r="E51" s="20" t="s">
        <v>249</v>
      </c>
      <c r="F51" s="20"/>
      <c r="G51" s="20"/>
      <c r="H51" s="20"/>
      <c r="I51" s="20"/>
      <c r="J51" s="20"/>
      <c r="K51" s="35"/>
      <c r="L51" s="35"/>
      <c r="M51" s="35"/>
      <c r="N51" s="16"/>
      <c r="O51" s="16"/>
      <c r="P51" s="16"/>
      <c r="Q51" s="16"/>
      <c r="R51" s="16"/>
      <c r="S51" s="20"/>
      <c r="T51" s="407"/>
      <c r="U51" s="20"/>
      <c r="V51" s="35"/>
      <c r="W51" s="36"/>
      <c r="X51" s="36"/>
      <c r="Y51" s="37">
        <v>0</v>
      </c>
      <c r="Z51" s="15"/>
      <c r="AA51" s="51"/>
      <c r="AB51" s="51"/>
      <c r="AC51" s="51"/>
      <c r="AD51" s="16"/>
      <c r="AE51" s="16"/>
    </row>
    <row r="52" spans="2:31" s="17" customFormat="1" ht="12.75" hidden="1" customHeight="1" outlineLevel="1">
      <c r="B52" s="20"/>
      <c r="C52" s="20"/>
      <c r="D52" s="20"/>
      <c r="E52" s="20"/>
      <c r="F52" s="20"/>
      <c r="G52" s="20"/>
      <c r="H52" s="20"/>
      <c r="I52" s="20"/>
      <c r="J52" s="20"/>
      <c r="K52" s="35"/>
      <c r="L52" s="35"/>
      <c r="M52" s="35"/>
      <c r="N52" s="16"/>
      <c r="O52" s="16"/>
      <c r="P52" s="16"/>
      <c r="Q52" s="16"/>
      <c r="R52" s="16"/>
      <c r="S52" s="20"/>
      <c r="T52" s="407"/>
      <c r="U52" s="20"/>
      <c r="V52" s="35"/>
      <c r="W52" s="36"/>
      <c r="X52" s="36"/>
      <c r="Y52" s="37">
        <v>0</v>
      </c>
      <c r="Z52" s="15"/>
      <c r="AA52" s="51"/>
      <c r="AB52" s="51"/>
      <c r="AC52" s="51"/>
      <c r="AD52" s="16"/>
      <c r="AE52" s="16"/>
    </row>
    <row r="53" spans="2:31" s="17" customFormat="1" ht="18" hidden="1" customHeight="1" outlineLevel="1" thickBot="1">
      <c r="B53" s="21"/>
      <c r="C53" s="21"/>
      <c r="D53" s="21" t="s">
        <v>250</v>
      </c>
      <c r="E53" s="21" t="s">
        <v>251</v>
      </c>
      <c r="F53" s="21"/>
      <c r="G53" s="21"/>
      <c r="H53" s="21"/>
      <c r="I53" s="21"/>
      <c r="J53" s="21"/>
      <c r="K53" s="23">
        <v>14784096644.353617</v>
      </c>
      <c r="L53" s="23"/>
      <c r="M53" s="23">
        <v>15008630437</v>
      </c>
      <c r="N53" s="16"/>
      <c r="O53" s="16"/>
      <c r="P53" s="32" t="s">
        <v>252</v>
      </c>
      <c r="Q53" s="32" t="s">
        <v>253</v>
      </c>
      <c r="R53" s="32"/>
      <c r="S53" s="21"/>
      <c r="T53" s="409"/>
      <c r="U53" s="21"/>
      <c r="V53" s="23">
        <v>14784096644.368206</v>
      </c>
      <c r="W53" s="27"/>
      <c r="X53" s="27">
        <v>15383676336.334604</v>
      </c>
      <c r="Y53" s="55">
        <v>599579691.96639824</v>
      </c>
      <c r="Z53" s="15"/>
      <c r="AA53" s="51"/>
      <c r="AB53" s="51"/>
      <c r="AC53" s="51"/>
      <c r="AD53" s="16"/>
      <c r="AE53" s="16"/>
    </row>
    <row r="54" spans="2:31" collapsed="1">
      <c r="K54" s="56"/>
      <c r="L54" s="56"/>
      <c r="M54" s="56"/>
      <c r="AA54" s="57"/>
      <c r="AB54" s="57"/>
      <c r="AC54" s="57"/>
    </row>
    <row r="55" spans="2:31">
      <c r="K55" s="56"/>
      <c r="L55" s="56"/>
      <c r="M55" s="56"/>
      <c r="W55" s="58"/>
      <c r="X55" s="58"/>
      <c r="AA55" s="57"/>
      <c r="AB55" s="57"/>
      <c r="AC55" s="57"/>
    </row>
    <row r="56" spans="2:31">
      <c r="K56" s="59"/>
      <c r="L56" s="59"/>
      <c r="M56" s="59"/>
      <c r="AA56" s="57"/>
      <c r="AB56" s="57"/>
      <c r="AC56" s="57"/>
    </row>
    <row r="57" spans="2:31">
      <c r="AA57" s="57"/>
      <c r="AB57" s="57"/>
      <c r="AC57" s="57"/>
    </row>
    <row r="58" spans="2:31">
      <c r="AA58" s="57"/>
      <c r="AB58" s="57"/>
      <c r="AC58" s="57"/>
    </row>
    <row r="60" spans="2:31" ht="23.25">
      <c r="B60" s="60" t="s">
        <v>2</v>
      </c>
      <c r="P60" s="60" t="s">
        <v>2</v>
      </c>
    </row>
    <row r="61" spans="2:31" ht="18.75" customHeight="1">
      <c r="B61" s="61" t="s">
        <v>254</v>
      </c>
      <c r="K61" s="58"/>
      <c r="P61" s="61" t="s">
        <v>254</v>
      </c>
    </row>
    <row r="62" spans="2:31" ht="17.25" customHeight="1">
      <c r="B62" s="529" t="s">
        <v>3</v>
      </c>
      <c r="C62" s="62" t="s">
        <v>255</v>
      </c>
      <c r="D62" s="531" t="s">
        <v>256</v>
      </c>
      <c r="E62" s="529" t="s">
        <v>5</v>
      </c>
      <c r="F62" s="62"/>
      <c r="G62" s="62"/>
      <c r="H62" s="529"/>
      <c r="I62" s="62"/>
      <c r="J62" s="539" t="s">
        <v>6</v>
      </c>
      <c r="K62" s="539"/>
      <c r="L62" s="418"/>
      <c r="N62" s="533" t="s">
        <v>7</v>
      </c>
      <c r="O62" s="63" t="s">
        <v>255</v>
      </c>
      <c r="P62" s="531" t="s">
        <v>257</v>
      </c>
      <c r="Q62" s="533" t="s">
        <v>9</v>
      </c>
      <c r="R62" s="63"/>
      <c r="S62" s="62"/>
      <c r="T62" s="539" t="s">
        <v>6</v>
      </c>
      <c r="U62" s="539"/>
      <c r="V62" s="539"/>
      <c r="W62" s="508"/>
      <c r="X62" s="508"/>
      <c r="Y62" s="537"/>
    </row>
    <row r="63" spans="2:31" ht="18.75" customHeight="1">
      <c r="B63" s="530"/>
      <c r="C63" s="62" t="s">
        <v>258</v>
      </c>
      <c r="D63" s="532"/>
      <c r="E63" s="529"/>
      <c r="F63" s="62"/>
      <c r="G63" s="62"/>
      <c r="H63" s="530"/>
      <c r="I63" s="62"/>
      <c r="J63" s="64" t="s">
        <v>682</v>
      </c>
      <c r="K63" s="64" t="s">
        <v>259</v>
      </c>
      <c r="L63" s="64"/>
      <c r="M63" s="64" t="s">
        <v>260</v>
      </c>
      <c r="N63" s="533"/>
      <c r="O63" s="63" t="s">
        <v>258</v>
      </c>
      <c r="P63" s="532"/>
      <c r="Q63" s="533"/>
      <c r="R63" s="63"/>
      <c r="S63" s="62"/>
      <c r="T63" s="64" t="s">
        <v>682</v>
      </c>
      <c r="U63" s="62"/>
      <c r="V63" s="64" t="s">
        <v>259</v>
      </c>
      <c r="W63" s="64"/>
      <c r="X63" s="64" t="s">
        <v>260</v>
      </c>
      <c r="Y63" s="537"/>
    </row>
    <row r="64" spans="2:31">
      <c r="B64" s="65" t="s">
        <v>261</v>
      </c>
      <c r="C64" s="66" t="s">
        <v>15</v>
      </c>
      <c r="D64" s="67" t="s">
        <v>262</v>
      </c>
      <c r="E64" s="68" t="s">
        <v>263</v>
      </c>
      <c r="F64" s="69"/>
      <c r="G64" s="69"/>
      <c r="H64" s="68"/>
      <c r="I64" s="68"/>
      <c r="J64" s="68"/>
      <c r="K64" s="70"/>
      <c r="L64" s="70"/>
      <c r="M64" s="70"/>
      <c r="N64" s="65" t="s">
        <v>261</v>
      </c>
      <c r="O64" s="65" t="s">
        <v>264</v>
      </c>
      <c r="P64" s="67" t="s">
        <v>265</v>
      </c>
      <c r="Q64" s="71"/>
      <c r="R64" s="72"/>
      <c r="S64" s="69"/>
      <c r="T64" s="410"/>
      <c r="U64" s="68"/>
      <c r="V64" s="70"/>
      <c r="W64" s="73"/>
      <c r="X64" s="73"/>
      <c r="Y64" s="74"/>
    </row>
    <row r="65" spans="2:30">
      <c r="B65" s="75">
        <v>1</v>
      </c>
      <c r="C65" s="75" t="s">
        <v>266</v>
      </c>
      <c r="D65" s="5" t="s">
        <v>683</v>
      </c>
      <c r="E65" s="76" t="s">
        <v>267</v>
      </c>
      <c r="F65" s="77" t="s">
        <v>268</v>
      </c>
      <c r="G65" s="77"/>
      <c r="H65" s="78"/>
      <c r="I65" s="76"/>
      <c r="J65" s="377">
        <v>9787136.7271999996</v>
      </c>
      <c r="K65" s="79">
        <v>5114891.818</v>
      </c>
      <c r="L65" s="79"/>
      <c r="M65" s="79">
        <v>1863255</v>
      </c>
      <c r="N65" s="80">
        <v>1</v>
      </c>
      <c r="O65" s="80" t="s">
        <v>269</v>
      </c>
      <c r="P65" s="80" t="s">
        <v>270</v>
      </c>
      <c r="Q65" s="80" t="s">
        <v>271</v>
      </c>
      <c r="R65" s="9" t="s">
        <v>272</v>
      </c>
      <c r="T65" s="411"/>
      <c r="U65" s="5"/>
      <c r="V65" s="79">
        <v>0</v>
      </c>
      <c r="W65" s="79"/>
      <c r="X65" s="79">
        <v>0</v>
      </c>
      <c r="Y65" s="81"/>
    </row>
    <row r="66" spans="2:30" ht="15.75" customHeight="1">
      <c r="B66" s="75">
        <v>2</v>
      </c>
      <c r="C66" s="75" t="s">
        <v>273</v>
      </c>
      <c r="D66" s="5" t="s">
        <v>274</v>
      </c>
      <c r="E66" s="76" t="s">
        <v>275</v>
      </c>
      <c r="F66" s="538" t="s">
        <v>276</v>
      </c>
      <c r="G66" s="82"/>
      <c r="H66" s="78"/>
      <c r="I66" s="76"/>
      <c r="J66" s="378"/>
      <c r="K66" s="56">
        <v>0</v>
      </c>
      <c r="L66" s="56"/>
      <c r="M66" s="56">
        <v>0</v>
      </c>
      <c r="N66" s="80">
        <v>2</v>
      </c>
      <c r="O66" s="80" t="s">
        <v>277</v>
      </c>
      <c r="P66" s="80" t="s">
        <v>278</v>
      </c>
      <c r="Q66" s="80" t="s">
        <v>279</v>
      </c>
      <c r="R66" s="83"/>
      <c r="S66" s="84"/>
      <c r="T66" s="411"/>
      <c r="U66" s="5"/>
      <c r="V66" s="56"/>
      <c r="W66" s="59"/>
      <c r="X66" s="59">
        <v>0</v>
      </c>
      <c r="Y66" s="85"/>
    </row>
    <row r="67" spans="2:30">
      <c r="B67" s="86" t="s">
        <v>280</v>
      </c>
      <c r="C67" s="86" t="s">
        <v>281</v>
      </c>
      <c r="D67" s="6" t="s">
        <v>282</v>
      </c>
      <c r="E67" s="56" t="s">
        <v>283</v>
      </c>
      <c r="F67" s="538"/>
      <c r="G67" s="82"/>
      <c r="H67" s="87"/>
      <c r="I67" s="56"/>
      <c r="J67" s="56"/>
      <c r="K67" s="56">
        <v>0</v>
      </c>
      <c r="L67" s="56"/>
      <c r="M67" s="56">
        <v>0</v>
      </c>
      <c r="N67" s="88" t="s">
        <v>280</v>
      </c>
      <c r="O67" s="88" t="s">
        <v>284</v>
      </c>
      <c r="P67" s="8" t="s">
        <v>684</v>
      </c>
      <c r="Q67" s="8" t="s">
        <v>285</v>
      </c>
      <c r="R67" s="9" t="s">
        <v>286</v>
      </c>
      <c r="V67" s="56"/>
      <c r="W67" s="59"/>
      <c r="X67" s="59">
        <v>0</v>
      </c>
      <c r="Y67" s="85"/>
    </row>
    <row r="68" spans="2:30" ht="16.5" customHeight="1">
      <c r="B68" s="86" t="s">
        <v>287</v>
      </c>
      <c r="C68" s="86" t="s">
        <v>288</v>
      </c>
      <c r="D68" s="6" t="s">
        <v>289</v>
      </c>
      <c r="E68" s="56" t="s">
        <v>290</v>
      </c>
      <c r="F68" s="538"/>
      <c r="G68" s="82"/>
      <c r="H68" s="87"/>
      <c r="I68" s="56"/>
      <c r="J68" s="56"/>
      <c r="K68" s="89">
        <v>0</v>
      </c>
      <c r="L68" s="89"/>
      <c r="M68" s="89">
        <v>0</v>
      </c>
      <c r="N68" s="88" t="s">
        <v>287</v>
      </c>
      <c r="O68" s="88" t="s">
        <v>291</v>
      </c>
      <c r="P68" s="8" t="s">
        <v>292</v>
      </c>
      <c r="Q68" s="8" t="s">
        <v>293</v>
      </c>
      <c r="R68" s="90" t="s">
        <v>294</v>
      </c>
      <c r="S68" s="91"/>
      <c r="V68" s="56">
        <v>0</v>
      </c>
      <c r="W68" s="59"/>
      <c r="X68" s="59">
        <v>0</v>
      </c>
      <c r="Y68" s="85"/>
    </row>
    <row r="69" spans="2:30" ht="15" customHeight="1">
      <c r="B69" s="86"/>
      <c r="C69" s="86"/>
      <c r="D69" s="75" t="s">
        <v>295</v>
      </c>
      <c r="E69" s="75" t="s">
        <v>1</v>
      </c>
      <c r="F69" s="92"/>
      <c r="G69" s="92"/>
      <c r="H69" s="93"/>
      <c r="J69" s="379">
        <v>9787136.7271999996</v>
      </c>
      <c r="K69" s="70">
        <v>5114891.818</v>
      </c>
      <c r="L69" s="70"/>
      <c r="M69" s="70">
        <v>1863255</v>
      </c>
      <c r="N69" s="88" t="s">
        <v>296</v>
      </c>
      <c r="O69" s="88" t="s">
        <v>297</v>
      </c>
      <c r="P69" s="8" t="s">
        <v>298</v>
      </c>
      <c r="Q69" s="8" t="s">
        <v>299</v>
      </c>
      <c r="R69" s="90" t="s">
        <v>300</v>
      </c>
      <c r="S69" s="91"/>
      <c r="T69" s="89"/>
      <c r="V69" s="89">
        <v>0</v>
      </c>
      <c r="W69" s="59"/>
      <c r="X69" s="94">
        <v>0</v>
      </c>
      <c r="Y69" s="85"/>
    </row>
    <row r="70" spans="2:30" ht="12.75" customHeight="1">
      <c r="B70" s="75">
        <v>3</v>
      </c>
      <c r="C70" s="75" t="s">
        <v>301</v>
      </c>
      <c r="D70" s="5" t="s">
        <v>302</v>
      </c>
      <c r="E70" s="5" t="s">
        <v>303</v>
      </c>
      <c r="F70" s="538" t="s">
        <v>304</v>
      </c>
      <c r="G70" s="82"/>
      <c r="H70" s="66"/>
      <c r="I70" s="5"/>
      <c r="J70" s="5"/>
      <c r="K70" s="56"/>
      <c r="L70" s="56"/>
      <c r="M70" s="56"/>
      <c r="N70" s="88"/>
      <c r="O70" s="88" t="s">
        <v>305</v>
      </c>
      <c r="P70" s="95" t="s">
        <v>295</v>
      </c>
      <c r="Q70" s="80" t="s">
        <v>1</v>
      </c>
      <c r="R70" s="83"/>
      <c r="S70" s="84"/>
      <c r="T70" s="70">
        <v>0</v>
      </c>
      <c r="U70" s="5"/>
      <c r="V70" s="70">
        <v>0</v>
      </c>
      <c r="W70" s="59"/>
      <c r="X70" s="59">
        <v>0</v>
      </c>
      <c r="Y70" s="85"/>
      <c r="AA70" s="96"/>
    </row>
    <row r="71" spans="2:30">
      <c r="B71" s="86" t="s">
        <v>280</v>
      </c>
      <c r="C71" s="86" t="s">
        <v>306</v>
      </c>
      <c r="D71" s="6" t="s">
        <v>307</v>
      </c>
      <c r="E71" s="56" t="s">
        <v>308</v>
      </c>
      <c r="F71" s="538"/>
      <c r="G71" s="82"/>
      <c r="H71" s="93"/>
      <c r="I71" s="56"/>
      <c r="J71" s="56">
        <v>3060315.1988000004</v>
      </c>
      <c r="K71" s="56">
        <v>1761005</v>
      </c>
      <c r="L71" s="56"/>
      <c r="M71" s="56">
        <v>2568245</v>
      </c>
      <c r="N71" s="95">
        <v>3</v>
      </c>
      <c r="O71" s="95" t="s">
        <v>309</v>
      </c>
      <c r="P71" s="80" t="s">
        <v>310</v>
      </c>
      <c r="V71" s="56"/>
      <c r="W71" s="59"/>
      <c r="X71" s="59"/>
      <c r="Y71" s="85"/>
    </row>
    <row r="72" spans="2:30">
      <c r="B72" s="86" t="s">
        <v>287</v>
      </c>
      <c r="C72" s="86" t="s">
        <v>311</v>
      </c>
      <c r="D72" s="6" t="s">
        <v>312</v>
      </c>
      <c r="E72" s="56" t="s">
        <v>313</v>
      </c>
      <c r="F72" s="538"/>
      <c r="G72" s="82"/>
      <c r="H72" s="93"/>
      <c r="I72" s="56"/>
      <c r="J72" s="56">
        <v>1306607.3132200001</v>
      </c>
      <c r="K72" s="56">
        <v>854143.02028000006</v>
      </c>
      <c r="L72" s="56"/>
      <c r="M72" s="56"/>
      <c r="N72" s="88" t="s">
        <v>280</v>
      </c>
      <c r="O72" s="88" t="s">
        <v>314</v>
      </c>
      <c r="P72" s="8" t="s">
        <v>315</v>
      </c>
      <c r="Q72" s="8" t="s">
        <v>316</v>
      </c>
      <c r="R72" s="9" t="s">
        <v>286</v>
      </c>
      <c r="T72" s="412">
        <v>753948.10449999943</v>
      </c>
      <c r="V72" s="56">
        <v>2563852.9332999988</v>
      </c>
      <c r="W72" s="59"/>
      <c r="X72" s="59">
        <v>1007436</v>
      </c>
      <c r="Y72" s="85"/>
    </row>
    <row r="73" spans="2:30">
      <c r="B73" s="86" t="s">
        <v>296</v>
      </c>
      <c r="C73" s="86" t="s">
        <v>317</v>
      </c>
      <c r="D73" s="6" t="s">
        <v>318</v>
      </c>
      <c r="E73" s="56" t="s">
        <v>283</v>
      </c>
      <c r="F73" s="538"/>
      <c r="G73" s="82"/>
      <c r="H73" s="93"/>
      <c r="I73" s="56"/>
      <c r="J73" s="56">
        <v>6025305.9024999999</v>
      </c>
      <c r="K73" s="56">
        <v>5731261</v>
      </c>
      <c r="L73" s="79"/>
      <c r="M73" s="56">
        <v>0</v>
      </c>
      <c r="N73" s="88" t="s">
        <v>287</v>
      </c>
      <c r="O73" s="88" t="s">
        <v>319</v>
      </c>
      <c r="P73" s="8" t="s">
        <v>320</v>
      </c>
      <c r="Q73" s="8" t="s">
        <v>321</v>
      </c>
      <c r="T73" s="412">
        <v>472607.24615384592</v>
      </c>
      <c r="V73" s="56">
        <v>209723.92307692301</v>
      </c>
      <c r="W73" s="59"/>
      <c r="X73" s="59">
        <v>0</v>
      </c>
      <c r="Y73" s="85"/>
    </row>
    <row r="74" spans="2:30">
      <c r="B74" s="86" t="s">
        <v>322</v>
      </c>
      <c r="C74" s="86" t="s">
        <v>323</v>
      </c>
      <c r="D74" s="6" t="s">
        <v>324</v>
      </c>
      <c r="E74" s="56" t="s">
        <v>325</v>
      </c>
      <c r="F74" s="538"/>
      <c r="G74" s="82"/>
      <c r="H74" s="87"/>
      <c r="I74" s="56"/>
      <c r="J74" s="56"/>
      <c r="K74" s="89">
        <v>0</v>
      </c>
      <c r="L74" s="89"/>
      <c r="M74" s="89">
        <v>0</v>
      </c>
      <c r="N74" s="88" t="s">
        <v>296</v>
      </c>
      <c r="O74" s="88" t="s">
        <v>326</v>
      </c>
      <c r="P74" s="8" t="s">
        <v>327</v>
      </c>
      <c r="Q74" s="8" t="s">
        <v>328</v>
      </c>
      <c r="T74" s="412">
        <v>146018.06495862786</v>
      </c>
      <c r="V74" s="56">
        <v>322977.82091451599</v>
      </c>
      <c r="W74" s="56"/>
      <c r="X74" s="56">
        <v>458063</v>
      </c>
      <c r="Y74" s="85"/>
      <c r="AA74" s="97"/>
      <c r="AB74" s="98"/>
    </row>
    <row r="75" spans="2:30">
      <c r="B75" s="86"/>
      <c r="C75" s="86"/>
      <c r="D75" s="75" t="s">
        <v>295</v>
      </c>
      <c r="E75" s="75" t="s">
        <v>1</v>
      </c>
      <c r="F75" s="92"/>
      <c r="G75" s="92"/>
      <c r="H75" s="93"/>
      <c r="J75" s="379">
        <v>10392228.414519999</v>
      </c>
      <c r="K75" s="70">
        <v>8346409.0202799998</v>
      </c>
      <c r="L75" s="70"/>
      <c r="M75" s="70">
        <v>2568245</v>
      </c>
      <c r="N75" s="88" t="s">
        <v>329</v>
      </c>
      <c r="O75" s="88" t="s">
        <v>330</v>
      </c>
      <c r="P75" s="8" t="s">
        <v>331</v>
      </c>
      <c r="Q75" s="8" t="s">
        <v>332</v>
      </c>
      <c r="T75" s="376">
        <v>27150</v>
      </c>
      <c r="V75" s="59">
        <v>27150</v>
      </c>
      <c r="W75" s="73"/>
      <c r="X75" s="73"/>
      <c r="Y75" s="99"/>
      <c r="AA75" s="100"/>
    </row>
    <row r="76" spans="2:30" ht="12.75" customHeight="1">
      <c r="B76" s="75">
        <v>4</v>
      </c>
      <c r="C76" s="75" t="s">
        <v>128</v>
      </c>
      <c r="D76" s="5" t="s">
        <v>333</v>
      </c>
      <c r="E76" s="5" t="s">
        <v>133</v>
      </c>
      <c r="F76" s="538" t="s">
        <v>334</v>
      </c>
      <c r="G76" s="82"/>
      <c r="H76" s="66"/>
      <c r="I76" s="5"/>
      <c r="J76" s="5"/>
      <c r="K76" s="56"/>
      <c r="L76" s="56"/>
      <c r="M76" s="56"/>
      <c r="N76" s="88" t="s">
        <v>322</v>
      </c>
      <c r="O76" s="88" t="s">
        <v>335</v>
      </c>
      <c r="P76" s="8" t="s">
        <v>336</v>
      </c>
      <c r="Q76" s="8" t="s">
        <v>337</v>
      </c>
      <c r="V76" s="101">
        <v>0</v>
      </c>
      <c r="W76" s="102"/>
      <c r="X76" s="103">
        <v>0</v>
      </c>
      <c r="Y76" s="104"/>
    </row>
    <row r="77" spans="2:30">
      <c r="B77" s="86" t="s">
        <v>280</v>
      </c>
      <c r="C77" s="86" t="s">
        <v>338</v>
      </c>
      <c r="D77" s="6" t="s">
        <v>339</v>
      </c>
      <c r="E77" s="56" t="s">
        <v>340</v>
      </c>
      <c r="F77" s="538"/>
      <c r="G77" s="82"/>
      <c r="H77" s="87"/>
      <c r="I77" s="56"/>
      <c r="J77" s="56"/>
      <c r="K77" s="56">
        <v>0</v>
      </c>
      <c r="L77" s="56"/>
      <c r="M77" s="56">
        <v>0</v>
      </c>
      <c r="N77" s="88"/>
      <c r="O77" s="88" t="s">
        <v>341</v>
      </c>
      <c r="P77" s="95" t="s">
        <v>295</v>
      </c>
      <c r="Q77" s="80" t="s">
        <v>1</v>
      </c>
      <c r="R77" s="83"/>
      <c r="S77" s="84"/>
      <c r="T77" s="70">
        <v>1399723.4156124732</v>
      </c>
      <c r="V77" s="70">
        <v>3123704.677291438</v>
      </c>
      <c r="W77" s="59"/>
      <c r="X77" s="73">
        <v>1465499</v>
      </c>
      <c r="Y77" s="85"/>
    </row>
    <row r="78" spans="2:30" ht="15.75" customHeight="1">
      <c r="B78" s="86" t="s">
        <v>287</v>
      </c>
      <c r="C78" s="86" t="s">
        <v>342</v>
      </c>
      <c r="D78" s="6" t="s">
        <v>343</v>
      </c>
      <c r="E78" s="56" t="s">
        <v>344</v>
      </c>
      <c r="F78" s="538"/>
      <c r="G78" s="82"/>
      <c r="H78" s="87"/>
      <c r="I78" s="56"/>
      <c r="J78" s="56"/>
      <c r="K78" s="56">
        <v>0</v>
      </c>
      <c r="L78" s="56"/>
      <c r="M78" s="56">
        <v>0</v>
      </c>
      <c r="N78" s="95">
        <v>4</v>
      </c>
      <c r="O78" s="95" t="s">
        <v>345</v>
      </c>
      <c r="P78" s="80" t="s">
        <v>346</v>
      </c>
      <c r="Q78" s="80" t="s">
        <v>347</v>
      </c>
      <c r="R78" s="90" t="s">
        <v>348</v>
      </c>
      <c r="S78" s="91"/>
      <c r="V78" s="56"/>
      <c r="W78" s="59"/>
      <c r="X78" s="59"/>
      <c r="Y78" s="85"/>
      <c r="AC78" s="105"/>
      <c r="AD78" s="105"/>
    </row>
    <row r="79" spans="2:30" ht="38.25">
      <c r="B79" s="86" t="s">
        <v>296</v>
      </c>
      <c r="C79" s="86" t="s">
        <v>349</v>
      </c>
      <c r="D79" s="6" t="s">
        <v>350</v>
      </c>
      <c r="E79" s="56" t="s">
        <v>351</v>
      </c>
      <c r="F79" s="106"/>
      <c r="G79" s="106"/>
      <c r="H79" s="87"/>
      <c r="I79" s="56"/>
      <c r="J79" s="56"/>
      <c r="K79" s="56">
        <v>0</v>
      </c>
      <c r="L79" s="56"/>
      <c r="M79" s="56">
        <v>0</v>
      </c>
      <c r="N79" s="95">
        <v>5</v>
      </c>
      <c r="O79" s="95" t="s">
        <v>352</v>
      </c>
      <c r="P79" s="80" t="s">
        <v>353</v>
      </c>
      <c r="Q79" s="80" t="s">
        <v>354</v>
      </c>
      <c r="R79" s="90" t="s">
        <v>355</v>
      </c>
      <c r="S79" s="91"/>
      <c r="V79" s="56">
        <v>0</v>
      </c>
      <c r="W79" s="59"/>
      <c r="X79" s="59">
        <v>0</v>
      </c>
      <c r="Y79" s="85"/>
      <c r="AC79" s="105"/>
      <c r="AD79" s="105"/>
    </row>
    <row r="80" spans="2:30">
      <c r="B80" s="86" t="s">
        <v>322</v>
      </c>
      <c r="C80" s="86" t="s">
        <v>356</v>
      </c>
      <c r="D80" s="6" t="s">
        <v>357</v>
      </c>
      <c r="E80" s="56" t="s">
        <v>358</v>
      </c>
      <c r="F80" s="106"/>
      <c r="G80" s="106"/>
      <c r="H80" s="87"/>
      <c r="I80" s="56"/>
      <c r="J80" s="56"/>
      <c r="K80" s="107"/>
      <c r="L80" s="79"/>
      <c r="M80" s="56">
        <v>0</v>
      </c>
      <c r="N80" s="88"/>
      <c r="O80" s="88"/>
      <c r="V80" s="89"/>
      <c r="W80" s="59"/>
      <c r="X80" s="94"/>
      <c r="Y80" s="85"/>
      <c r="AC80" s="105"/>
      <c r="AD80" s="105"/>
    </row>
    <row r="81" spans="2:30">
      <c r="B81" s="86" t="s">
        <v>359</v>
      </c>
      <c r="C81" s="86" t="s">
        <v>360</v>
      </c>
      <c r="D81" s="6" t="s">
        <v>361</v>
      </c>
      <c r="E81" s="56" t="s">
        <v>362</v>
      </c>
      <c r="F81" s="106"/>
      <c r="G81" s="106"/>
      <c r="H81" s="87"/>
      <c r="I81" s="56"/>
      <c r="J81" s="56"/>
      <c r="K81" s="56">
        <v>0</v>
      </c>
      <c r="L81" s="56"/>
      <c r="M81" s="56">
        <v>0</v>
      </c>
      <c r="N81" s="88"/>
      <c r="O81" s="88"/>
      <c r="P81" s="95" t="s">
        <v>363</v>
      </c>
      <c r="Q81" s="108" t="s">
        <v>364</v>
      </c>
      <c r="R81" s="83"/>
      <c r="S81" s="84"/>
      <c r="T81" s="413">
        <v>1399723.4156124732</v>
      </c>
      <c r="U81" s="109"/>
      <c r="V81" s="110">
        <v>3123704.677291438</v>
      </c>
      <c r="W81" s="102"/>
      <c r="X81" s="111">
        <v>1465499</v>
      </c>
      <c r="Y81" s="112"/>
      <c r="AC81" s="105"/>
      <c r="AD81" s="105"/>
    </row>
    <row r="82" spans="2:30">
      <c r="B82" s="86"/>
      <c r="C82" s="86"/>
      <c r="D82" s="75" t="s">
        <v>295</v>
      </c>
      <c r="E82" s="75" t="s">
        <v>1</v>
      </c>
      <c r="F82" s="92"/>
      <c r="G82" s="92"/>
      <c r="H82" s="93"/>
      <c r="K82" s="70">
        <v>0</v>
      </c>
      <c r="L82" s="70"/>
      <c r="M82" s="70">
        <v>0</v>
      </c>
      <c r="N82" s="80"/>
      <c r="O82" s="80"/>
      <c r="P82" s="113"/>
      <c r="V82" s="79"/>
      <c r="W82" s="102"/>
      <c r="X82" s="102">
        <v>0</v>
      </c>
      <c r="Y82" s="104"/>
      <c r="AC82" s="105"/>
      <c r="AD82" s="105"/>
    </row>
    <row r="83" spans="2:30">
      <c r="B83" s="86">
        <v>5</v>
      </c>
      <c r="C83" s="86" t="s">
        <v>365</v>
      </c>
      <c r="D83" s="5" t="s">
        <v>366</v>
      </c>
      <c r="E83" s="5" t="s">
        <v>367</v>
      </c>
      <c r="F83" s="84"/>
      <c r="G83" s="84"/>
      <c r="H83" s="66"/>
      <c r="I83" s="5"/>
      <c r="J83" s="5"/>
      <c r="K83" s="56">
        <v>0</v>
      </c>
      <c r="L83" s="56"/>
      <c r="M83" s="56">
        <v>0</v>
      </c>
      <c r="N83" s="65" t="s">
        <v>368</v>
      </c>
      <c r="O83" s="65" t="s">
        <v>369</v>
      </c>
      <c r="P83" s="67" t="s">
        <v>370</v>
      </c>
      <c r="Q83" s="114"/>
      <c r="R83" s="115"/>
      <c r="T83" s="414"/>
      <c r="V83" s="56"/>
      <c r="W83" s="59"/>
      <c r="X83" s="59"/>
      <c r="Y83" s="85"/>
      <c r="AC83" s="105"/>
      <c r="AD83" s="105"/>
    </row>
    <row r="84" spans="2:30" ht="15.75" customHeight="1">
      <c r="B84" s="86">
        <v>6</v>
      </c>
      <c r="C84" s="86" t="s">
        <v>371</v>
      </c>
      <c r="D84" s="5" t="s">
        <v>372</v>
      </c>
      <c r="E84" s="5" t="s">
        <v>290</v>
      </c>
      <c r="F84" s="91" t="s">
        <v>373</v>
      </c>
      <c r="G84" s="91"/>
      <c r="H84" s="66"/>
      <c r="I84" s="5"/>
      <c r="J84" s="5"/>
      <c r="K84" s="56">
        <v>0</v>
      </c>
      <c r="L84" s="56"/>
      <c r="M84" s="56">
        <v>0</v>
      </c>
      <c r="T84" s="414"/>
      <c r="V84" s="56"/>
      <c r="W84" s="59"/>
      <c r="X84" s="59"/>
      <c r="Y84" s="85"/>
      <c r="AC84" s="105"/>
      <c r="AD84" s="105"/>
    </row>
    <row r="85" spans="2:30">
      <c r="B85" s="86">
        <v>7</v>
      </c>
      <c r="C85" s="86" t="s">
        <v>374</v>
      </c>
      <c r="D85" s="5" t="s">
        <v>375</v>
      </c>
      <c r="E85" s="5" t="s">
        <v>376</v>
      </c>
      <c r="F85" s="7" t="s">
        <v>377</v>
      </c>
      <c r="H85" s="66"/>
      <c r="I85" s="5"/>
      <c r="J85" s="5"/>
      <c r="K85" s="56"/>
      <c r="L85" s="56"/>
      <c r="M85" s="56">
        <v>0</v>
      </c>
      <c r="N85" s="5">
        <v>1</v>
      </c>
      <c r="O85" s="5" t="s">
        <v>378</v>
      </c>
      <c r="P85" s="5" t="s">
        <v>379</v>
      </c>
      <c r="Q85" s="80" t="s">
        <v>380</v>
      </c>
      <c r="R85" s="83"/>
      <c r="S85" s="84"/>
      <c r="T85" s="378"/>
      <c r="U85" s="5"/>
      <c r="V85" s="70"/>
      <c r="W85" s="73"/>
      <c r="X85" s="73">
        <v>0</v>
      </c>
      <c r="Y85" s="116"/>
      <c r="AC85" s="105"/>
      <c r="AD85" s="117"/>
    </row>
    <row r="86" spans="2:30">
      <c r="B86" s="5"/>
      <c r="C86" s="5"/>
      <c r="D86" s="75" t="s">
        <v>381</v>
      </c>
      <c r="E86" s="76"/>
      <c r="F86" s="118"/>
      <c r="G86" s="118"/>
      <c r="H86" s="78"/>
      <c r="I86" s="76"/>
      <c r="J86" s="110">
        <v>20179365.141719997</v>
      </c>
      <c r="K86" s="110">
        <v>13461300.83828</v>
      </c>
      <c r="L86" s="110"/>
      <c r="M86" s="110">
        <v>4431500</v>
      </c>
      <c r="N86" s="86" t="s">
        <v>280</v>
      </c>
      <c r="O86" s="86" t="s">
        <v>382</v>
      </c>
      <c r="P86" s="6" t="s">
        <v>383</v>
      </c>
      <c r="Q86" s="8" t="s">
        <v>384</v>
      </c>
      <c r="T86" s="414">
        <v>3077827.1415000004</v>
      </c>
      <c r="V86" s="56">
        <v>2246089.5890000002</v>
      </c>
      <c r="W86" s="59"/>
      <c r="X86" s="59">
        <v>0</v>
      </c>
      <c r="Y86" s="104"/>
      <c r="AC86" s="105"/>
    </row>
    <row r="87" spans="2:30" ht="25.5">
      <c r="B87" s="5"/>
      <c r="C87" s="5"/>
      <c r="D87" s="5"/>
      <c r="E87" s="76"/>
      <c r="F87" s="118"/>
      <c r="G87" s="118"/>
      <c r="H87" s="78"/>
      <c r="I87" s="76"/>
      <c r="J87" s="76"/>
      <c r="K87" s="79"/>
      <c r="L87" s="79"/>
      <c r="M87" s="79"/>
      <c r="N87" s="86" t="s">
        <v>287</v>
      </c>
      <c r="O87" s="86" t="s">
        <v>385</v>
      </c>
      <c r="P87" s="6" t="s">
        <v>386</v>
      </c>
      <c r="Q87" s="8" t="s">
        <v>293</v>
      </c>
      <c r="R87" s="90" t="s">
        <v>387</v>
      </c>
      <c r="S87" s="91"/>
      <c r="T87" s="414"/>
      <c r="V87" s="89">
        <v>0</v>
      </c>
      <c r="W87" s="59"/>
      <c r="X87" s="94">
        <v>0</v>
      </c>
      <c r="Y87" s="85"/>
    </row>
    <row r="88" spans="2:30">
      <c r="B88" s="65" t="s">
        <v>368</v>
      </c>
      <c r="C88" s="66" t="s">
        <v>125</v>
      </c>
      <c r="D88" s="67" t="s">
        <v>388</v>
      </c>
      <c r="E88" s="70" t="s">
        <v>389</v>
      </c>
      <c r="F88" s="119"/>
      <c r="G88" s="119"/>
      <c r="H88" s="120"/>
      <c r="I88" s="70"/>
      <c r="J88" s="70"/>
      <c r="K88" s="56"/>
      <c r="L88" s="56"/>
      <c r="M88" s="56"/>
      <c r="N88" s="6"/>
      <c r="O88" s="6"/>
      <c r="P88" s="75" t="s">
        <v>295</v>
      </c>
      <c r="Q88" s="80" t="s">
        <v>295</v>
      </c>
      <c r="R88" s="83"/>
      <c r="S88" s="84"/>
      <c r="T88" s="379">
        <v>3077827.1415000004</v>
      </c>
      <c r="U88" s="5"/>
      <c r="V88" s="70">
        <v>2246089.5890000002</v>
      </c>
      <c r="W88" s="59"/>
      <c r="X88" s="59">
        <v>0</v>
      </c>
      <c r="Y88" s="85"/>
    </row>
    <row r="89" spans="2:30" ht="11.25" customHeight="1">
      <c r="B89" s="5">
        <v>1</v>
      </c>
      <c r="C89" s="5" t="s">
        <v>390</v>
      </c>
      <c r="D89" s="5" t="s">
        <v>391</v>
      </c>
      <c r="E89" s="5" t="s">
        <v>392</v>
      </c>
      <c r="F89" s="91" t="s">
        <v>393</v>
      </c>
      <c r="G89" s="91"/>
      <c r="H89" s="66"/>
      <c r="I89" s="5"/>
      <c r="J89" s="5"/>
      <c r="K89" s="56"/>
      <c r="L89" s="56"/>
      <c r="M89" s="56"/>
      <c r="N89" s="5">
        <v>2</v>
      </c>
      <c r="O89" s="5" t="s">
        <v>394</v>
      </c>
      <c r="P89" s="5" t="s">
        <v>395</v>
      </c>
      <c r="Q89" s="80" t="s">
        <v>396</v>
      </c>
      <c r="R89" s="83"/>
      <c r="S89" s="84"/>
      <c r="T89" s="415"/>
      <c r="V89" s="56"/>
      <c r="W89" s="59"/>
      <c r="X89" s="59">
        <v>0</v>
      </c>
      <c r="Y89" s="85"/>
    </row>
    <row r="90" spans="2:30" ht="17.25" customHeight="1">
      <c r="B90" s="86" t="s">
        <v>280</v>
      </c>
      <c r="C90" s="86" t="s">
        <v>397</v>
      </c>
      <c r="D90" s="6" t="s">
        <v>398</v>
      </c>
      <c r="E90" s="6" t="s">
        <v>399</v>
      </c>
      <c r="H90" s="93"/>
      <c r="K90" s="56">
        <v>0</v>
      </c>
      <c r="L90" s="56"/>
      <c r="M90" s="56">
        <v>0</v>
      </c>
      <c r="N90" s="5">
        <v>3</v>
      </c>
      <c r="O90" s="5" t="s">
        <v>400</v>
      </c>
      <c r="P90" s="5" t="s">
        <v>401</v>
      </c>
      <c r="Q90" s="80" t="s">
        <v>113</v>
      </c>
      <c r="R90" s="90" t="s">
        <v>402</v>
      </c>
      <c r="S90" s="91"/>
      <c r="T90" s="415"/>
      <c r="V90" s="56">
        <v>0</v>
      </c>
      <c r="W90" s="59"/>
      <c r="X90" s="59">
        <v>0</v>
      </c>
      <c r="Y90" s="85"/>
    </row>
    <row r="91" spans="2:30" ht="18.75" customHeight="1">
      <c r="B91" s="86" t="s">
        <v>287</v>
      </c>
      <c r="C91" s="86" t="s">
        <v>403</v>
      </c>
      <c r="D91" s="6" t="s">
        <v>404</v>
      </c>
      <c r="E91" s="6" t="s">
        <v>405</v>
      </c>
      <c r="F91" s="91" t="s">
        <v>406</v>
      </c>
      <c r="G91" s="91"/>
      <c r="H91" s="93"/>
      <c r="K91" s="56">
        <v>0</v>
      </c>
      <c r="L91" s="56"/>
      <c r="M91" s="56">
        <v>0</v>
      </c>
      <c r="N91" s="5">
        <v>4</v>
      </c>
      <c r="O91" s="5" t="s">
        <v>407</v>
      </c>
      <c r="P91" s="5" t="s">
        <v>408</v>
      </c>
      <c r="Q91" s="80" t="s">
        <v>347</v>
      </c>
      <c r="R91" s="90" t="s">
        <v>409</v>
      </c>
      <c r="S91" s="91"/>
      <c r="T91" s="378">
        <v>5576254</v>
      </c>
      <c r="V91" s="70">
        <v>2967957</v>
      </c>
      <c r="W91" s="59"/>
      <c r="X91" s="59"/>
      <c r="Y91" s="85"/>
      <c r="AA91" s="96"/>
    </row>
    <row r="92" spans="2:30" ht="25.5">
      <c r="B92" s="86" t="s">
        <v>296</v>
      </c>
      <c r="C92" s="86" t="s">
        <v>410</v>
      </c>
      <c r="D92" s="6" t="s">
        <v>411</v>
      </c>
      <c r="E92" s="6" t="s">
        <v>412</v>
      </c>
      <c r="F92" s="91" t="s">
        <v>413</v>
      </c>
      <c r="G92" s="91"/>
      <c r="H92" s="93"/>
      <c r="K92" s="56">
        <v>0</v>
      </c>
      <c r="L92" s="56"/>
      <c r="M92" s="56">
        <v>0</v>
      </c>
      <c r="N92" s="6"/>
      <c r="O92" s="6"/>
      <c r="P92" s="75" t="s">
        <v>414</v>
      </c>
      <c r="Q92" s="108" t="s">
        <v>415</v>
      </c>
      <c r="R92" s="83"/>
      <c r="S92" s="84"/>
      <c r="T92" s="416">
        <v>8654081.1414999999</v>
      </c>
      <c r="U92" s="109"/>
      <c r="V92" s="416">
        <v>5214046.5889999997</v>
      </c>
      <c r="W92" s="59"/>
      <c r="X92" s="122">
        <v>0</v>
      </c>
      <c r="Y92" s="85"/>
    </row>
    <row r="93" spans="2:30">
      <c r="B93" s="86" t="s">
        <v>329</v>
      </c>
      <c r="C93" s="86" t="s">
        <v>416</v>
      </c>
      <c r="D93" s="6" t="s">
        <v>417</v>
      </c>
      <c r="E93" s="6" t="s">
        <v>418</v>
      </c>
      <c r="F93" s="7" t="s">
        <v>419</v>
      </c>
      <c r="H93" s="93"/>
      <c r="J93" s="123"/>
      <c r="K93" s="123"/>
      <c r="L93" s="123"/>
      <c r="M93" s="89"/>
      <c r="N93" s="6"/>
      <c r="O93" s="6"/>
      <c r="P93" s="6"/>
      <c r="Q93" s="6"/>
      <c r="R93" s="7"/>
      <c r="T93" s="414"/>
      <c r="V93" s="56"/>
      <c r="W93" s="59"/>
      <c r="X93" s="59"/>
      <c r="Y93" s="85"/>
    </row>
    <row r="94" spans="2:30" ht="19.5" customHeight="1">
      <c r="B94" s="75"/>
      <c r="C94" s="75"/>
      <c r="D94" s="75" t="s">
        <v>295</v>
      </c>
      <c r="E94" s="124" t="s">
        <v>1</v>
      </c>
      <c r="F94" s="125"/>
      <c r="G94" s="125"/>
      <c r="H94" s="78"/>
      <c r="I94" s="76"/>
      <c r="J94" s="76"/>
      <c r="K94" s="70">
        <v>0</v>
      </c>
      <c r="L94" s="70"/>
      <c r="M94" s="56">
        <v>0</v>
      </c>
      <c r="N94" s="5"/>
      <c r="O94" s="5"/>
      <c r="P94" s="5" t="s">
        <v>420</v>
      </c>
      <c r="Q94" s="108" t="s">
        <v>421</v>
      </c>
      <c r="R94" s="83"/>
      <c r="S94" s="84"/>
      <c r="T94" s="378">
        <v>10053804.557112474</v>
      </c>
      <c r="U94" s="109"/>
      <c r="V94" s="378">
        <v>8337751.2662914377</v>
      </c>
      <c r="W94" s="59"/>
      <c r="X94" s="59">
        <v>1465499</v>
      </c>
      <c r="Y94" s="104"/>
      <c r="AB94" s="96"/>
    </row>
    <row r="95" spans="2:30">
      <c r="B95" s="86"/>
      <c r="C95" s="66" t="s">
        <v>237</v>
      </c>
      <c r="D95" s="5" t="s">
        <v>422</v>
      </c>
      <c r="E95" s="5" t="s">
        <v>423</v>
      </c>
      <c r="F95" s="84"/>
      <c r="G95" s="84"/>
      <c r="H95" s="66"/>
      <c r="I95" s="5"/>
      <c r="J95" s="5"/>
      <c r="K95" s="56"/>
      <c r="L95" s="56"/>
      <c r="M95" s="56"/>
      <c r="N95" s="6"/>
      <c r="O95" s="6"/>
      <c r="P95" s="6"/>
      <c r="T95" s="414"/>
      <c r="V95" s="59"/>
      <c r="W95" s="59"/>
      <c r="X95" s="59"/>
      <c r="Y95" s="85"/>
      <c r="AB95" s="96"/>
    </row>
    <row r="96" spans="2:30" ht="12.75" customHeight="1">
      <c r="B96" s="86" t="s">
        <v>280</v>
      </c>
      <c r="C96" s="86" t="s">
        <v>424</v>
      </c>
      <c r="D96" s="6" t="s">
        <v>425</v>
      </c>
      <c r="E96" s="6" t="s">
        <v>426</v>
      </c>
      <c r="F96" s="536" t="s">
        <v>427</v>
      </c>
      <c r="G96" s="126"/>
      <c r="H96" s="93"/>
      <c r="K96" s="56">
        <v>0</v>
      </c>
      <c r="L96" s="56"/>
      <c r="M96" s="56">
        <v>0</v>
      </c>
      <c r="N96" s="65" t="s">
        <v>428</v>
      </c>
      <c r="O96" s="65" t="s">
        <v>429</v>
      </c>
      <c r="P96" s="67" t="s">
        <v>430</v>
      </c>
      <c r="Q96" s="114"/>
      <c r="R96" s="115"/>
      <c r="T96" s="414"/>
      <c r="V96" s="56"/>
      <c r="W96" s="59"/>
      <c r="X96" s="59"/>
      <c r="Y96" s="85"/>
    </row>
    <row r="97" spans="2:29">
      <c r="B97" s="86" t="s">
        <v>287</v>
      </c>
      <c r="C97" s="86" t="s">
        <v>431</v>
      </c>
      <c r="D97" s="6" t="s">
        <v>432</v>
      </c>
      <c r="E97" s="6" t="s">
        <v>433</v>
      </c>
      <c r="F97" s="536"/>
      <c r="G97" s="126"/>
      <c r="H97" s="93"/>
      <c r="K97" s="56">
        <v>0</v>
      </c>
      <c r="L97" s="56"/>
      <c r="M97" s="56">
        <v>0</v>
      </c>
      <c r="N97" s="6"/>
      <c r="O97" s="6"/>
      <c r="P97" s="6"/>
      <c r="Q97" s="6"/>
      <c r="R97" s="7"/>
      <c r="T97" s="414"/>
      <c r="V97" s="59"/>
      <c r="W97" s="59"/>
      <c r="X97" s="59"/>
      <c r="Y97" s="85"/>
    </row>
    <row r="98" spans="2:29">
      <c r="B98" s="86" t="s">
        <v>296</v>
      </c>
      <c r="C98" s="86" t="s">
        <v>434</v>
      </c>
      <c r="D98" s="6" t="s">
        <v>435</v>
      </c>
      <c r="E98" s="6" t="s">
        <v>436</v>
      </c>
      <c r="F98" s="536"/>
      <c r="G98" s="126"/>
      <c r="H98" s="93"/>
      <c r="J98" s="58">
        <v>8694981.5662416629</v>
      </c>
      <c r="K98" s="70">
        <v>11170203.457802081</v>
      </c>
      <c r="L98" s="70"/>
      <c r="M98" s="70">
        <v>10585841</v>
      </c>
      <c r="N98" s="5">
        <v>1</v>
      </c>
      <c r="O98" s="5" t="s">
        <v>437</v>
      </c>
      <c r="P98" s="5" t="s">
        <v>698</v>
      </c>
      <c r="Q98" s="5" t="s">
        <v>438</v>
      </c>
      <c r="R98" s="7" t="s">
        <v>439</v>
      </c>
      <c r="T98" s="414"/>
      <c r="U98" s="59"/>
      <c r="V98" s="59">
        <v>0</v>
      </c>
      <c r="W98" s="59"/>
      <c r="X98" s="59">
        <v>0</v>
      </c>
      <c r="Y98" s="85"/>
      <c r="AA98" s="57"/>
      <c r="AB98" s="127"/>
      <c r="AC98" s="57"/>
    </row>
    <row r="99" spans="2:29">
      <c r="B99" s="86" t="s">
        <v>329</v>
      </c>
      <c r="C99" s="86" t="s">
        <v>440</v>
      </c>
      <c r="D99" s="6" t="s">
        <v>441</v>
      </c>
      <c r="E99" s="6" t="s">
        <v>442</v>
      </c>
      <c r="F99" s="126"/>
      <c r="G99" s="126"/>
      <c r="H99" s="93"/>
      <c r="J99" s="89">
        <v>0</v>
      </c>
      <c r="K99" s="89">
        <v>0</v>
      </c>
      <c r="L99" s="89"/>
      <c r="M99" s="89">
        <v>0</v>
      </c>
      <c r="N99" s="5">
        <v>2</v>
      </c>
      <c r="O99" s="5" t="s">
        <v>443</v>
      </c>
      <c r="P99" s="5" t="s">
        <v>444</v>
      </c>
      <c r="Q99" s="5" t="s">
        <v>445</v>
      </c>
      <c r="R99" s="84"/>
      <c r="S99" s="84"/>
      <c r="T99" s="414">
        <v>10600000</v>
      </c>
      <c r="U99" s="59"/>
      <c r="V99" s="59">
        <v>10600000</v>
      </c>
      <c r="W99" s="59"/>
      <c r="X99" s="59">
        <v>8000000</v>
      </c>
      <c r="Y99" s="85"/>
      <c r="AA99" s="57"/>
      <c r="AB99" s="128">
        <v>8000000</v>
      </c>
      <c r="AC99" s="57"/>
    </row>
    <row r="100" spans="2:29">
      <c r="B100" s="75"/>
      <c r="C100" s="75"/>
      <c r="D100" s="75" t="s">
        <v>295</v>
      </c>
      <c r="E100" s="124" t="s">
        <v>1</v>
      </c>
      <c r="F100" s="125"/>
      <c r="G100" s="125"/>
      <c r="H100" s="78"/>
      <c r="I100" s="76"/>
      <c r="J100" s="79">
        <v>8694981.5662416629</v>
      </c>
      <c r="K100" s="79">
        <v>11170203.457802081</v>
      </c>
      <c r="L100" s="79"/>
      <c r="M100" s="56">
        <v>10585841</v>
      </c>
      <c r="N100" s="5">
        <v>3</v>
      </c>
      <c r="O100" s="5" t="s">
        <v>446</v>
      </c>
      <c r="P100" s="5" t="s">
        <v>447</v>
      </c>
      <c r="Q100" s="5" t="s">
        <v>448</v>
      </c>
      <c r="R100" s="84"/>
      <c r="S100" s="84"/>
      <c r="T100" s="414"/>
      <c r="U100" s="59"/>
      <c r="V100" s="59"/>
      <c r="W100" s="59"/>
      <c r="X100" s="59"/>
      <c r="Y100" s="85"/>
      <c r="AA100" s="57"/>
      <c r="AB100" s="128"/>
      <c r="AC100" s="57"/>
    </row>
    <row r="101" spans="2:29" ht="15.75" customHeight="1">
      <c r="B101" s="75">
        <v>3</v>
      </c>
      <c r="C101" s="75" t="s">
        <v>449</v>
      </c>
      <c r="D101" s="5" t="s">
        <v>450</v>
      </c>
      <c r="E101" s="76"/>
      <c r="F101" s="91" t="s">
        <v>451</v>
      </c>
      <c r="G101" s="91"/>
      <c r="H101" s="76"/>
      <c r="I101" s="76"/>
      <c r="J101" s="76"/>
      <c r="K101" s="56"/>
      <c r="L101" s="56"/>
      <c r="M101" s="56"/>
      <c r="N101" s="5">
        <v>4</v>
      </c>
      <c r="O101" s="5" t="s">
        <v>452</v>
      </c>
      <c r="P101" s="5" t="s">
        <v>453</v>
      </c>
      <c r="Q101" s="5" t="s">
        <v>454</v>
      </c>
      <c r="R101" s="91" t="s">
        <v>455</v>
      </c>
      <c r="S101" s="91"/>
      <c r="T101" s="414">
        <v>0</v>
      </c>
      <c r="U101" s="59"/>
      <c r="V101" s="59">
        <v>0</v>
      </c>
      <c r="W101" s="59"/>
      <c r="X101" s="59">
        <v>0</v>
      </c>
      <c r="Y101" s="85"/>
      <c r="AA101" s="57"/>
      <c r="AB101" s="128"/>
      <c r="AC101" s="57"/>
    </row>
    <row r="102" spans="2:29">
      <c r="B102" s="75">
        <v>4</v>
      </c>
      <c r="C102" s="75" t="s">
        <v>456</v>
      </c>
      <c r="D102" s="5" t="s">
        <v>457</v>
      </c>
      <c r="E102" s="76"/>
      <c r="F102" s="118"/>
      <c r="G102" s="118"/>
      <c r="H102" s="76"/>
      <c r="I102" s="76"/>
      <c r="J102" s="76"/>
      <c r="K102" s="56"/>
      <c r="L102" s="56"/>
      <c r="M102" s="56">
        <v>0</v>
      </c>
      <c r="N102" s="5">
        <v>5</v>
      </c>
      <c r="O102" s="5" t="s">
        <v>458</v>
      </c>
      <c r="P102" s="5" t="s">
        <v>459</v>
      </c>
      <c r="Q102" s="5" t="s">
        <v>460</v>
      </c>
      <c r="R102" s="7" t="s">
        <v>461</v>
      </c>
      <c r="T102" s="414">
        <v>0</v>
      </c>
      <c r="U102" s="59"/>
      <c r="V102" s="56">
        <v>0</v>
      </c>
      <c r="W102" s="59"/>
      <c r="X102" s="59">
        <v>0</v>
      </c>
      <c r="Y102" s="85"/>
      <c r="AA102" s="57"/>
      <c r="AB102" s="57"/>
      <c r="AC102" s="57"/>
    </row>
    <row r="103" spans="2:29" ht="51">
      <c r="B103" s="86" t="s">
        <v>280</v>
      </c>
      <c r="C103" s="86" t="s">
        <v>462</v>
      </c>
      <c r="D103" s="6" t="s">
        <v>463</v>
      </c>
      <c r="E103" s="6" t="s">
        <v>464</v>
      </c>
      <c r="F103" s="91" t="s">
        <v>465</v>
      </c>
      <c r="G103" s="91"/>
      <c r="H103" s="76"/>
      <c r="I103" s="76"/>
      <c r="J103" s="76"/>
      <c r="K103" s="79">
        <v>0</v>
      </c>
      <c r="L103" s="79"/>
      <c r="M103" s="79">
        <v>0</v>
      </c>
      <c r="N103" s="5">
        <v>6</v>
      </c>
      <c r="O103" s="5" t="s">
        <v>466</v>
      </c>
      <c r="P103" s="5" t="s">
        <v>467</v>
      </c>
      <c r="Q103" s="5" t="s">
        <v>468</v>
      </c>
      <c r="R103" s="84"/>
      <c r="S103" s="84"/>
      <c r="T103" s="414">
        <v>4953438</v>
      </c>
      <c r="U103" s="59"/>
      <c r="V103" s="56">
        <v>4953438</v>
      </c>
      <c r="W103" s="59"/>
      <c r="X103" s="59">
        <v>4953438</v>
      </c>
      <c r="Y103" s="85"/>
      <c r="AA103" s="57"/>
      <c r="AB103" s="57">
        <v>4953438</v>
      </c>
      <c r="AC103" s="57"/>
    </row>
    <row r="104" spans="2:29">
      <c r="B104" s="86" t="s">
        <v>287</v>
      </c>
      <c r="C104" s="86" t="s">
        <v>469</v>
      </c>
      <c r="D104" s="6" t="s">
        <v>470</v>
      </c>
      <c r="E104" s="76"/>
      <c r="F104" s="118"/>
      <c r="G104" s="118"/>
      <c r="H104" s="76"/>
      <c r="I104" s="76"/>
      <c r="J104" s="76"/>
      <c r="K104" s="56">
        <v>0</v>
      </c>
      <c r="L104" s="56"/>
      <c r="M104" s="56">
        <v>0</v>
      </c>
      <c r="N104" s="5">
        <v>7</v>
      </c>
      <c r="O104" s="5" t="s">
        <v>471</v>
      </c>
      <c r="P104" s="5" t="s">
        <v>472</v>
      </c>
      <c r="Q104" s="5" t="s">
        <v>473</v>
      </c>
      <c r="R104" s="84"/>
      <c r="S104" s="84"/>
      <c r="T104" s="414">
        <v>740315</v>
      </c>
      <c r="U104" s="59"/>
      <c r="V104" s="56">
        <v>740315</v>
      </c>
      <c r="W104" s="59"/>
      <c r="X104" s="59">
        <v>598404</v>
      </c>
      <c r="Y104" s="112"/>
      <c r="AA104" s="57"/>
      <c r="AB104" s="57">
        <v>598404</v>
      </c>
      <c r="AC104" s="57"/>
    </row>
    <row r="105" spans="2:29">
      <c r="B105" s="86" t="s">
        <v>296</v>
      </c>
      <c r="C105" s="86" t="s">
        <v>474</v>
      </c>
      <c r="D105" s="6" t="s">
        <v>475</v>
      </c>
      <c r="E105" s="76"/>
      <c r="F105" s="118"/>
      <c r="G105" s="118"/>
      <c r="H105" s="76"/>
      <c r="I105" s="76"/>
      <c r="J105" s="76"/>
      <c r="K105" s="56">
        <v>0</v>
      </c>
      <c r="L105" s="89"/>
      <c r="M105" s="89">
        <v>0</v>
      </c>
      <c r="N105" s="5">
        <v>8</v>
      </c>
      <c r="O105" s="5" t="s">
        <v>476</v>
      </c>
      <c r="P105" s="5" t="s">
        <v>477</v>
      </c>
      <c r="Q105" s="5" t="s">
        <v>478</v>
      </c>
      <c r="R105" s="84"/>
      <c r="S105" s="84"/>
      <c r="T105" s="414"/>
      <c r="U105" s="59"/>
      <c r="V105" s="56">
        <v>0</v>
      </c>
      <c r="W105" s="59"/>
      <c r="X105" s="59">
        <v>0</v>
      </c>
      <c r="Y105" s="85"/>
      <c r="AA105" s="57"/>
      <c r="AB105" s="57"/>
      <c r="AC105" s="57"/>
    </row>
    <row r="106" spans="2:29" ht="12.75" customHeight="1">
      <c r="B106" s="86"/>
      <c r="C106" s="86"/>
      <c r="D106" s="75" t="s">
        <v>295</v>
      </c>
      <c r="E106" s="124" t="s">
        <v>1</v>
      </c>
      <c r="F106" s="125"/>
      <c r="G106" s="125"/>
      <c r="H106" s="76"/>
      <c r="I106" s="76"/>
      <c r="J106" s="380"/>
      <c r="K106" s="381">
        <v>0</v>
      </c>
      <c r="L106" s="56"/>
      <c r="M106" s="56">
        <v>0</v>
      </c>
      <c r="N106" s="5">
        <v>9</v>
      </c>
      <c r="O106" s="5" t="s">
        <v>479</v>
      </c>
      <c r="P106" s="5" t="s">
        <v>480</v>
      </c>
      <c r="Q106" s="5" t="s">
        <v>69</v>
      </c>
      <c r="R106" s="91" t="s">
        <v>481</v>
      </c>
      <c r="S106" s="91"/>
      <c r="T106" s="414">
        <v>0</v>
      </c>
      <c r="U106" s="59"/>
      <c r="V106" s="56"/>
      <c r="W106" s="59"/>
      <c r="X106" s="59">
        <v>0</v>
      </c>
      <c r="Y106" s="85"/>
      <c r="AA106" s="57"/>
      <c r="AB106" s="57">
        <v>0</v>
      </c>
      <c r="AC106" s="57"/>
    </row>
    <row r="107" spans="2:29" ht="12.75" customHeight="1">
      <c r="B107" s="86">
        <v>5</v>
      </c>
      <c r="C107" s="86" t="s">
        <v>482</v>
      </c>
      <c r="D107" s="129" t="s">
        <v>483</v>
      </c>
      <c r="E107" s="124"/>
      <c r="F107" s="125"/>
      <c r="G107" s="125"/>
      <c r="H107" s="76"/>
      <c r="I107" s="76"/>
      <c r="J107" s="76"/>
      <c r="K107" s="56"/>
      <c r="L107" s="56"/>
      <c r="M107" s="56"/>
      <c r="N107" s="5">
        <v>10</v>
      </c>
      <c r="O107" s="5" t="s">
        <v>484</v>
      </c>
      <c r="P107" s="5" t="s">
        <v>485</v>
      </c>
      <c r="Q107" s="5" t="s">
        <v>486</v>
      </c>
      <c r="R107" s="91" t="s">
        <v>487</v>
      </c>
      <c r="S107" s="91"/>
      <c r="T107" s="376">
        <v>2526789.2348585455</v>
      </c>
      <c r="U107" s="59"/>
      <c r="V107" s="56"/>
      <c r="W107" s="59"/>
      <c r="X107" s="59"/>
      <c r="Y107" s="85"/>
      <c r="AA107" s="57"/>
      <c r="AB107" s="57">
        <v>8069653.6072629243</v>
      </c>
      <c r="AC107" s="57"/>
    </row>
    <row r="108" spans="2:29">
      <c r="B108" s="75">
        <v>6</v>
      </c>
      <c r="C108" s="75" t="s">
        <v>488</v>
      </c>
      <c r="D108" s="5" t="s">
        <v>489</v>
      </c>
      <c r="E108" s="76"/>
      <c r="F108" s="118"/>
      <c r="G108" s="118"/>
      <c r="H108" s="76"/>
      <c r="I108" s="76"/>
      <c r="J108" s="76"/>
      <c r="K108" s="56">
        <v>0</v>
      </c>
      <c r="L108" s="56"/>
      <c r="M108" s="56">
        <v>0</v>
      </c>
      <c r="N108" s="5"/>
      <c r="O108" s="5"/>
      <c r="P108" s="75" t="s">
        <v>490</v>
      </c>
      <c r="Q108" s="6"/>
      <c r="R108" s="7"/>
      <c r="T108" s="378">
        <v>18820542.234858546</v>
      </c>
      <c r="V108" s="70">
        <v>16293753</v>
      </c>
      <c r="W108" s="73"/>
      <c r="X108" s="73">
        <v>13551842</v>
      </c>
      <c r="Y108" s="130"/>
      <c r="AA108" s="57"/>
      <c r="AB108" s="57"/>
      <c r="AC108" s="57"/>
    </row>
    <row r="109" spans="2:29">
      <c r="B109" s="5"/>
      <c r="C109" s="5"/>
      <c r="D109" s="75" t="s">
        <v>491</v>
      </c>
      <c r="E109" s="5"/>
      <c r="F109" s="84"/>
      <c r="G109" s="84"/>
      <c r="H109" s="5"/>
      <c r="I109" s="5"/>
      <c r="J109" s="121">
        <v>8694981.5662416629</v>
      </c>
      <c r="K109" s="121">
        <v>11170203.457802081</v>
      </c>
      <c r="L109" s="121"/>
      <c r="M109" s="121">
        <v>10585841</v>
      </c>
      <c r="V109" s="56"/>
      <c r="W109" s="59"/>
      <c r="X109" s="59"/>
      <c r="Y109" s="85"/>
      <c r="AA109" s="57"/>
      <c r="AB109" s="57"/>
      <c r="AC109" s="57"/>
    </row>
    <row r="110" spans="2:29" ht="18" customHeight="1">
      <c r="E110" s="76"/>
      <c r="F110" s="118"/>
      <c r="G110" s="118"/>
      <c r="H110" s="76"/>
      <c r="I110" s="76"/>
      <c r="J110" s="76"/>
      <c r="K110" s="56"/>
      <c r="L110" s="56"/>
      <c r="M110" s="56"/>
      <c r="V110" s="56"/>
      <c r="W110" s="59"/>
      <c r="X110" s="59"/>
      <c r="Y110" s="131"/>
      <c r="AA110" s="57"/>
      <c r="AB110" s="57"/>
      <c r="AC110" s="57"/>
    </row>
    <row r="111" spans="2:29" ht="13.5" thickBot="1">
      <c r="B111" s="5"/>
      <c r="C111" s="5"/>
      <c r="D111" s="5" t="s">
        <v>492</v>
      </c>
      <c r="E111" s="5" t="s">
        <v>493</v>
      </c>
      <c r="F111" s="84"/>
      <c r="G111" s="84"/>
      <c r="H111" s="5"/>
      <c r="I111" s="5"/>
      <c r="J111" s="132">
        <v>28874346.70796166</v>
      </c>
      <c r="K111" s="132">
        <v>24631504.296082079</v>
      </c>
      <c r="L111" s="132"/>
      <c r="M111" s="132">
        <v>15017341</v>
      </c>
      <c r="P111" s="80" t="s">
        <v>494</v>
      </c>
      <c r="Q111" s="80"/>
      <c r="R111" s="83"/>
      <c r="S111" s="84"/>
      <c r="T111" s="417">
        <v>28874346.79197102</v>
      </c>
      <c r="U111" s="5"/>
      <c r="V111" s="132">
        <v>24631504.26629144</v>
      </c>
      <c r="W111" s="73"/>
      <c r="X111" s="133">
        <v>15017341</v>
      </c>
    </row>
    <row r="112" spans="2:29">
      <c r="J112" s="58"/>
      <c r="V112" s="58"/>
    </row>
    <row r="113" spans="10:22">
      <c r="K113" s="58"/>
      <c r="M113" s="58">
        <v>0</v>
      </c>
      <c r="V113" s="58"/>
    </row>
    <row r="114" spans="10:22">
      <c r="K114" s="58"/>
      <c r="L114" s="58"/>
      <c r="M114" s="58"/>
      <c r="V114" s="58"/>
    </row>
    <row r="115" spans="10:22">
      <c r="J115" s="58"/>
      <c r="K115" s="58"/>
    </row>
    <row r="116" spans="10:22">
      <c r="J116" s="58"/>
      <c r="K116" s="58"/>
    </row>
  </sheetData>
  <mergeCells count="22">
    <mergeCell ref="F96:F98"/>
    <mergeCell ref="Y62:Y63"/>
    <mergeCell ref="F66:F68"/>
    <mergeCell ref="F70:F72"/>
    <mergeCell ref="F73:F74"/>
    <mergeCell ref="F76:F78"/>
    <mergeCell ref="T62:V62"/>
    <mergeCell ref="J62:K62"/>
    <mergeCell ref="Y3:Y4"/>
    <mergeCell ref="B62:B63"/>
    <mergeCell ref="D62:D63"/>
    <mergeCell ref="E62:E63"/>
    <mergeCell ref="H62:H63"/>
    <mergeCell ref="N62:N63"/>
    <mergeCell ref="P62:P63"/>
    <mergeCell ref="Q62:Q63"/>
    <mergeCell ref="B3:B4"/>
    <mergeCell ref="D3:D4"/>
    <mergeCell ref="E3:E4"/>
    <mergeCell ref="N3:N4"/>
    <mergeCell ref="P3:P4"/>
    <mergeCell ref="Q3:Q4"/>
  </mergeCells>
  <pageMargins left="0.57999999999999996" right="0.51" top="0.51" bottom="0.85" header="0.51" footer="0.5"/>
  <pageSetup paperSize="9" scale="88" orientation="portrait" horizontalDpi="300" verticalDpi="300" r:id="rId1"/>
  <headerFooter alignWithMargins="0"/>
  <colBreaks count="2" manualBreakCount="2">
    <brk id="11" min="59" max="111" man="1"/>
    <brk id="13" min="59" max="1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3:I100"/>
  <sheetViews>
    <sheetView showGridLines="0" view="pageBreakPreview" zoomScale="60" zoomScaleNormal="100" workbookViewId="0">
      <selection activeCell="G18" sqref="G18"/>
    </sheetView>
  </sheetViews>
  <sheetFormatPr defaultRowHeight="12.75"/>
  <cols>
    <col min="1" max="1" width="2.85546875" style="10" customWidth="1"/>
    <col min="2" max="2" width="4.28515625" style="137" customWidth="1"/>
    <col min="3" max="3" width="40.7109375" style="10" customWidth="1"/>
    <col min="4" max="4" width="4.5703125" style="10" customWidth="1"/>
    <col min="5" max="5" width="18.7109375" style="147" hidden="1" customWidth="1"/>
    <col min="6" max="6" width="3.7109375" style="10" customWidth="1"/>
    <col min="7" max="7" width="18.5703125" style="10" customWidth="1"/>
    <col min="8" max="8" width="0.140625" style="10" hidden="1" customWidth="1"/>
    <col min="9" max="9" width="2.7109375" style="10" hidden="1" customWidth="1"/>
    <col min="10" max="10" width="3.42578125" style="10" customWidth="1"/>
    <col min="11" max="11" width="3.140625" style="10" customWidth="1"/>
    <col min="12" max="257" width="9.140625" style="10"/>
    <col min="258" max="258" width="2.85546875" style="10" customWidth="1"/>
    <col min="259" max="259" width="4.28515625" style="10" customWidth="1"/>
    <col min="260" max="260" width="40.7109375" style="10" customWidth="1"/>
    <col min="261" max="261" width="4.5703125" style="10" customWidth="1"/>
    <col min="262" max="262" width="0" style="10" hidden="1" customWidth="1"/>
    <col min="263" max="263" width="3.7109375" style="10" customWidth="1"/>
    <col min="264" max="264" width="18.7109375" style="10" customWidth="1"/>
    <col min="265" max="265" width="2.7109375" style="10" customWidth="1"/>
    <col min="266" max="266" width="3.42578125" style="10" customWidth="1"/>
    <col min="267" max="267" width="3.140625" style="10" customWidth="1"/>
    <col min="268" max="513" width="9.140625" style="10"/>
    <col min="514" max="514" width="2.85546875" style="10" customWidth="1"/>
    <col min="515" max="515" width="4.28515625" style="10" customWidth="1"/>
    <col min="516" max="516" width="40.7109375" style="10" customWidth="1"/>
    <col min="517" max="517" width="4.5703125" style="10" customWidth="1"/>
    <col min="518" max="518" width="0" style="10" hidden="1" customWidth="1"/>
    <col min="519" max="519" width="3.7109375" style="10" customWidth="1"/>
    <col min="520" max="520" width="18.7109375" style="10" customWidth="1"/>
    <col min="521" max="521" width="2.7109375" style="10" customWidth="1"/>
    <col min="522" max="522" width="3.42578125" style="10" customWidth="1"/>
    <col min="523" max="523" width="3.140625" style="10" customWidth="1"/>
    <col min="524" max="769" width="9.140625" style="10"/>
    <col min="770" max="770" width="2.85546875" style="10" customWidth="1"/>
    <col min="771" max="771" width="4.28515625" style="10" customWidth="1"/>
    <col min="772" max="772" width="40.7109375" style="10" customWidth="1"/>
    <col min="773" max="773" width="4.5703125" style="10" customWidth="1"/>
    <col min="774" max="774" width="0" style="10" hidden="1" customWidth="1"/>
    <col min="775" max="775" width="3.7109375" style="10" customWidth="1"/>
    <col min="776" max="776" width="18.7109375" style="10" customWidth="1"/>
    <col min="777" max="777" width="2.7109375" style="10" customWidth="1"/>
    <col min="778" max="778" width="3.42578125" style="10" customWidth="1"/>
    <col min="779" max="779" width="3.140625" style="10" customWidth="1"/>
    <col min="780" max="1025" width="9.140625" style="10"/>
    <col min="1026" max="1026" width="2.85546875" style="10" customWidth="1"/>
    <col min="1027" max="1027" width="4.28515625" style="10" customWidth="1"/>
    <col min="1028" max="1028" width="40.7109375" style="10" customWidth="1"/>
    <col min="1029" max="1029" width="4.5703125" style="10" customWidth="1"/>
    <col min="1030" max="1030" width="0" style="10" hidden="1" customWidth="1"/>
    <col min="1031" max="1031" width="3.7109375" style="10" customWidth="1"/>
    <col min="1032" max="1032" width="18.7109375" style="10" customWidth="1"/>
    <col min="1033" max="1033" width="2.7109375" style="10" customWidth="1"/>
    <col min="1034" max="1034" width="3.42578125" style="10" customWidth="1"/>
    <col min="1035" max="1035" width="3.140625" style="10" customWidth="1"/>
    <col min="1036" max="1281" width="9.140625" style="10"/>
    <col min="1282" max="1282" width="2.85546875" style="10" customWidth="1"/>
    <col min="1283" max="1283" width="4.28515625" style="10" customWidth="1"/>
    <col min="1284" max="1284" width="40.7109375" style="10" customWidth="1"/>
    <col min="1285" max="1285" width="4.5703125" style="10" customWidth="1"/>
    <col min="1286" max="1286" width="0" style="10" hidden="1" customWidth="1"/>
    <col min="1287" max="1287" width="3.7109375" style="10" customWidth="1"/>
    <col min="1288" max="1288" width="18.7109375" style="10" customWidth="1"/>
    <col min="1289" max="1289" width="2.7109375" style="10" customWidth="1"/>
    <col min="1290" max="1290" width="3.42578125" style="10" customWidth="1"/>
    <col min="1291" max="1291" width="3.140625" style="10" customWidth="1"/>
    <col min="1292" max="1537" width="9.140625" style="10"/>
    <col min="1538" max="1538" width="2.85546875" style="10" customWidth="1"/>
    <col min="1539" max="1539" width="4.28515625" style="10" customWidth="1"/>
    <col min="1540" max="1540" width="40.7109375" style="10" customWidth="1"/>
    <col min="1541" max="1541" width="4.5703125" style="10" customWidth="1"/>
    <col min="1542" max="1542" width="0" style="10" hidden="1" customWidth="1"/>
    <col min="1543" max="1543" width="3.7109375" style="10" customWidth="1"/>
    <col min="1544" max="1544" width="18.7109375" style="10" customWidth="1"/>
    <col min="1545" max="1545" width="2.7109375" style="10" customWidth="1"/>
    <col min="1546" max="1546" width="3.42578125" style="10" customWidth="1"/>
    <col min="1547" max="1547" width="3.140625" style="10" customWidth="1"/>
    <col min="1548" max="1793" width="9.140625" style="10"/>
    <col min="1794" max="1794" width="2.85546875" style="10" customWidth="1"/>
    <col min="1795" max="1795" width="4.28515625" style="10" customWidth="1"/>
    <col min="1796" max="1796" width="40.7109375" style="10" customWidth="1"/>
    <col min="1797" max="1797" width="4.5703125" style="10" customWidth="1"/>
    <col min="1798" max="1798" width="0" style="10" hidden="1" customWidth="1"/>
    <col min="1799" max="1799" width="3.7109375" style="10" customWidth="1"/>
    <col min="1800" max="1800" width="18.7109375" style="10" customWidth="1"/>
    <col min="1801" max="1801" width="2.7109375" style="10" customWidth="1"/>
    <col min="1802" max="1802" width="3.42578125" style="10" customWidth="1"/>
    <col min="1803" max="1803" width="3.140625" style="10" customWidth="1"/>
    <col min="1804" max="2049" width="9.140625" style="10"/>
    <col min="2050" max="2050" width="2.85546875" style="10" customWidth="1"/>
    <col min="2051" max="2051" width="4.28515625" style="10" customWidth="1"/>
    <col min="2052" max="2052" width="40.7109375" style="10" customWidth="1"/>
    <col min="2053" max="2053" width="4.5703125" style="10" customWidth="1"/>
    <col min="2054" max="2054" width="0" style="10" hidden="1" customWidth="1"/>
    <col min="2055" max="2055" width="3.7109375" style="10" customWidth="1"/>
    <col min="2056" max="2056" width="18.7109375" style="10" customWidth="1"/>
    <col min="2057" max="2057" width="2.7109375" style="10" customWidth="1"/>
    <col min="2058" max="2058" width="3.42578125" style="10" customWidth="1"/>
    <col min="2059" max="2059" width="3.140625" style="10" customWidth="1"/>
    <col min="2060" max="2305" width="9.140625" style="10"/>
    <col min="2306" max="2306" width="2.85546875" style="10" customWidth="1"/>
    <col min="2307" max="2307" width="4.28515625" style="10" customWidth="1"/>
    <col min="2308" max="2308" width="40.7109375" style="10" customWidth="1"/>
    <col min="2309" max="2309" width="4.5703125" style="10" customWidth="1"/>
    <col min="2310" max="2310" width="0" style="10" hidden="1" customWidth="1"/>
    <col min="2311" max="2311" width="3.7109375" style="10" customWidth="1"/>
    <col min="2312" max="2312" width="18.7109375" style="10" customWidth="1"/>
    <col min="2313" max="2313" width="2.7109375" style="10" customWidth="1"/>
    <col min="2314" max="2314" width="3.42578125" style="10" customWidth="1"/>
    <col min="2315" max="2315" width="3.140625" style="10" customWidth="1"/>
    <col min="2316" max="2561" width="9.140625" style="10"/>
    <col min="2562" max="2562" width="2.85546875" style="10" customWidth="1"/>
    <col min="2563" max="2563" width="4.28515625" style="10" customWidth="1"/>
    <col min="2564" max="2564" width="40.7109375" style="10" customWidth="1"/>
    <col min="2565" max="2565" width="4.5703125" style="10" customWidth="1"/>
    <col min="2566" max="2566" width="0" style="10" hidden="1" customWidth="1"/>
    <col min="2567" max="2567" width="3.7109375" style="10" customWidth="1"/>
    <col min="2568" max="2568" width="18.7109375" style="10" customWidth="1"/>
    <col min="2569" max="2569" width="2.7109375" style="10" customWidth="1"/>
    <col min="2570" max="2570" width="3.42578125" style="10" customWidth="1"/>
    <col min="2571" max="2571" width="3.140625" style="10" customWidth="1"/>
    <col min="2572" max="2817" width="9.140625" style="10"/>
    <col min="2818" max="2818" width="2.85546875" style="10" customWidth="1"/>
    <col min="2819" max="2819" width="4.28515625" style="10" customWidth="1"/>
    <col min="2820" max="2820" width="40.7109375" style="10" customWidth="1"/>
    <col min="2821" max="2821" width="4.5703125" style="10" customWidth="1"/>
    <col min="2822" max="2822" width="0" style="10" hidden="1" customWidth="1"/>
    <col min="2823" max="2823" width="3.7109375" style="10" customWidth="1"/>
    <col min="2824" max="2824" width="18.7109375" style="10" customWidth="1"/>
    <col min="2825" max="2825" width="2.7109375" style="10" customWidth="1"/>
    <col min="2826" max="2826" width="3.42578125" style="10" customWidth="1"/>
    <col min="2827" max="2827" width="3.140625" style="10" customWidth="1"/>
    <col min="2828" max="3073" width="9.140625" style="10"/>
    <col min="3074" max="3074" width="2.85546875" style="10" customWidth="1"/>
    <col min="3075" max="3075" width="4.28515625" style="10" customWidth="1"/>
    <col min="3076" max="3076" width="40.7109375" style="10" customWidth="1"/>
    <col min="3077" max="3077" width="4.5703125" style="10" customWidth="1"/>
    <col min="3078" max="3078" width="0" style="10" hidden="1" customWidth="1"/>
    <col min="3079" max="3079" width="3.7109375" style="10" customWidth="1"/>
    <col min="3080" max="3080" width="18.7109375" style="10" customWidth="1"/>
    <col min="3081" max="3081" width="2.7109375" style="10" customWidth="1"/>
    <col min="3082" max="3082" width="3.42578125" style="10" customWidth="1"/>
    <col min="3083" max="3083" width="3.140625" style="10" customWidth="1"/>
    <col min="3084" max="3329" width="9.140625" style="10"/>
    <col min="3330" max="3330" width="2.85546875" style="10" customWidth="1"/>
    <col min="3331" max="3331" width="4.28515625" style="10" customWidth="1"/>
    <col min="3332" max="3332" width="40.7109375" style="10" customWidth="1"/>
    <col min="3333" max="3333" width="4.5703125" style="10" customWidth="1"/>
    <col min="3334" max="3334" width="0" style="10" hidden="1" customWidth="1"/>
    <col min="3335" max="3335" width="3.7109375" style="10" customWidth="1"/>
    <col min="3336" max="3336" width="18.7109375" style="10" customWidth="1"/>
    <col min="3337" max="3337" width="2.7109375" style="10" customWidth="1"/>
    <col min="3338" max="3338" width="3.42578125" style="10" customWidth="1"/>
    <col min="3339" max="3339" width="3.140625" style="10" customWidth="1"/>
    <col min="3340" max="3585" width="9.140625" style="10"/>
    <col min="3586" max="3586" width="2.85546875" style="10" customWidth="1"/>
    <col min="3587" max="3587" width="4.28515625" style="10" customWidth="1"/>
    <col min="3588" max="3588" width="40.7109375" style="10" customWidth="1"/>
    <col min="3589" max="3589" width="4.5703125" style="10" customWidth="1"/>
    <col min="3590" max="3590" width="0" style="10" hidden="1" customWidth="1"/>
    <col min="3591" max="3591" width="3.7109375" style="10" customWidth="1"/>
    <col min="3592" max="3592" width="18.7109375" style="10" customWidth="1"/>
    <col min="3593" max="3593" width="2.7109375" style="10" customWidth="1"/>
    <col min="3594" max="3594" width="3.42578125" style="10" customWidth="1"/>
    <col min="3595" max="3595" width="3.140625" style="10" customWidth="1"/>
    <col min="3596" max="3841" width="9.140625" style="10"/>
    <col min="3842" max="3842" width="2.85546875" style="10" customWidth="1"/>
    <col min="3843" max="3843" width="4.28515625" style="10" customWidth="1"/>
    <col min="3844" max="3844" width="40.7109375" style="10" customWidth="1"/>
    <col min="3845" max="3845" width="4.5703125" style="10" customWidth="1"/>
    <col min="3846" max="3846" width="0" style="10" hidden="1" customWidth="1"/>
    <col min="3847" max="3847" width="3.7109375" style="10" customWidth="1"/>
    <col min="3848" max="3848" width="18.7109375" style="10" customWidth="1"/>
    <col min="3849" max="3849" width="2.7109375" style="10" customWidth="1"/>
    <col min="3850" max="3850" width="3.42578125" style="10" customWidth="1"/>
    <col min="3851" max="3851" width="3.140625" style="10" customWidth="1"/>
    <col min="3852" max="4097" width="9.140625" style="10"/>
    <col min="4098" max="4098" width="2.85546875" style="10" customWidth="1"/>
    <col min="4099" max="4099" width="4.28515625" style="10" customWidth="1"/>
    <col min="4100" max="4100" width="40.7109375" style="10" customWidth="1"/>
    <col min="4101" max="4101" width="4.5703125" style="10" customWidth="1"/>
    <col min="4102" max="4102" width="0" style="10" hidden="1" customWidth="1"/>
    <col min="4103" max="4103" width="3.7109375" style="10" customWidth="1"/>
    <col min="4104" max="4104" width="18.7109375" style="10" customWidth="1"/>
    <col min="4105" max="4105" width="2.7109375" style="10" customWidth="1"/>
    <col min="4106" max="4106" width="3.42578125" style="10" customWidth="1"/>
    <col min="4107" max="4107" width="3.140625" style="10" customWidth="1"/>
    <col min="4108" max="4353" width="9.140625" style="10"/>
    <col min="4354" max="4354" width="2.85546875" style="10" customWidth="1"/>
    <col min="4355" max="4355" width="4.28515625" style="10" customWidth="1"/>
    <col min="4356" max="4356" width="40.7109375" style="10" customWidth="1"/>
    <col min="4357" max="4357" width="4.5703125" style="10" customWidth="1"/>
    <col min="4358" max="4358" width="0" style="10" hidden="1" customWidth="1"/>
    <col min="4359" max="4359" width="3.7109375" style="10" customWidth="1"/>
    <col min="4360" max="4360" width="18.7109375" style="10" customWidth="1"/>
    <col min="4361" max="4361" width="2.7109375" style="10" customWidth="1"/>
    <col min="4362" max="4362" width="3.42578125" style="10" customWidth="1"/>
    <col min="4363" max="4363" width="3.140625" style="10" customWidth="1"/>
    <col min="4364" max="4609" width="9.140625" style="10"/>
    <col min="4610" max="4610" width="2.85546875" style="10" customWidth="1"/>
    <col min="4611" max="4611" width="4.28515625" style="10" customWidth="1"/>
    <col min="4612" max="4612" width="40.7109375" style="10" customWidth="1"/>
    <col min="4613" max="4613" width="4.5703125" style="10" customWidth="1"/>
    <col min="4614" max="4614" width="0" style="10" hidden="1" customWidth="1"/>
    <col min="4615" max="4615" width="3.7109375" style="10" customWidth="1"/>
    <col min="4616" max="4616" width="18.7109375" style="10" customWidth="1"/>
    <col min="4617" max="4617" width="2.7109375" style="10" customWidth="1"/>
    <col min="4618" max="4618" width="3.42578125" style="10" customWidth="1"/>
    <col min="4619" max="4619" width="3.140625" style="10" customWidth="1"/>
    <col min="4620" max="4865" width="9.140625" style="10"/>
    <col min="4866" max="4866" width="2.85546875" style="10" customWidth="1"/>
    <col min="4867" max="4867" width="4.28515625" style="10" customWidth="1"/>
    <col min="4868" max="4868" width="40.7109375" style="10" customWidth="1"/>
    <col min="4869" max="4869" width="4.5703125" style="10" customWidth="1"/>
    <col min="4870" max="4870" width="0" style="10" hidden="1" customWidth="1"/>
    <col min="4871" max="4871" width="3.7109375" style="10" customWidth="1"/>
    <col min="4872" max="4872" width="18.7109375" style="10" customWidth="1"/>
    <col min="4873" max="4873" width="2.7109375" style="10" customWidth="1"/>
    <col min="4874" max="4874" width="3.42578125" style="10" customWidth="1"/>
    <col min="4875" max="4875" width="3.140625" style="10" customWidth="1"/>
    <col min="4876" max="5121" width="9.140625" style="10"/>
    <col min="5122" max="5122" width="2.85546875" style="10" customWidth="1"/>
    <col min="5123" max="5123" width="4.28515625" style="10" customWidth="1"/>
    <col min="5124" max="5124" width="40.7109375" style="10" customWidth="1"/>
    <col min="5125" max="5125" width="4.5703125" style="10" customWidth="1"/>
    <col min="5126" max="5126" width="0" style="10" hidden="1" customWidth="1"/>
    <col min="5127" max="5127" width="3.7109375" style="10" customWidth="1"/>
    <col min="5128" max="5128" width="18.7109375" style="10" customWidth="1"/>
    <col min="5129" max="5129" width="2.7109375" style="10" customWidth="1"/>
    <col min="5130" max="5130" width="3.42578125" style="10" customWidth="1"/>
    <col min="5131" max="5131" width="3.140625" style="10" customWidth="1"/>
    <col min="5132" max="5377" width="9.140625" style="10"/>
    <col min="5378" max="5378" width="2.85546875" style="10" customWidth="1"/>
    <col min="5379" max="5379" width="4.28515625" style="10" customWidth="1"/>
    <col min="5380" max="5380" width="40.7109375" style="10" customWidth="1"/>
    <col min="5381" max="5381" width="4.5703125" style="10" customWidth="1"/>
    <col min="5382" max="5382" width="0" style="10" hidden="1" customWidth="1"/>
    <col min="5383" max="5383" width="3.7109375" style="10" customWidth="1"/>
    <col min="5384" max="5384" width="18.7109375" style="10" customWidth="1"/>
    <col min="5385" max="5385" width="2.7109375" style="10" customWidth="1"/>
    <col min="5386" max="5386" width="3.42578125" style="10" customWidth="1"/>
    <col min="5387" max="5387" width="3.140625" style="10" customWidth="1"/>
    <col min="5388" max="5633" width="9.140625" style="10"/>
    <col min="5634" max="5634" width="2.85546875" style="10" customWidth="1"/>
    <col min="5635" max="5635" width="4.28515625" style="10" customWidth="1"/>
    <col min="5636" max="5636" width="40.7109375" style="10" customWidth="1"/>
    <col min="5637" max="5637" width="4.5703125" style="10" customWidth="1"/>
    <col min="5638" max="5638" width="0" style="10" hidden="1" customWidth="1"/>
    <col min="5639" max="5639" width="3.7109375" style="10" customWidth="1"/>
    <col min="5640" max="5640" width="18.7109375" style="10" customWidth="1"/>
    <col min="5641" max="5641" width="2.7109375" style="10" customWidth="1"/>
    <col min="5642" max="5642" width="3.42578125" style="10" customWidth="1"/>
    <col min="5643" max="5643" width="3.140625" style="10" customWidth="1"/>
    <col min="5644" max="5889" width="9.140625" style="10"/>
    <col min="5890" max="5890" width="2.85546875" style="10" customWidth="1"/>
    <col min="5891" max="5891" width="4.28515625" style="10" customWidth="1"/>
    <col min="5892" max="5892" width="40.7109375" style="10" customWidth="1"/>
    <col min="5893" max="5893" width="4.5703125" style="10" customWidth="1"/>
    <col min="5894" max="5894" width="0" style="10" hidden="1" customWidth="1"/>
    <col min="5895" max="5895" width="3.7109375" style="10" customWidth="1"/>
    <col min="5896" max="5896" width="18.7109375" style="10" customWidth="1"/>
    <col min="5897" max="5897" width="2.7109375" style="10" customWidth="1"/>
    <col min="5898" max="5898" width="3.42578125" style="10" customWidth="1"/>
    <col min="5899" max="5899" width="3.140625" style="10" customWidth="1"/>
    <col min="5900" max="6145" width="9.140625" style="10"/>
    <col min="6146" max="6146" width="2.85546875" style="10" customWidth="1"/>
    <col min="6147" max="6147" width="4.28515625" style="10" customWidth="1"/>
    <col min="6148" max="6148" width="40.7109375" style="10" customWidth="1"/>
    <col min="6149" max="6149" width="4.5703125" style="10" customWidth="1"/>
    <col min="6150" max="6150" width="0" style="10" hidden="1" customWidth="1"/>
    <col min="6151" max="6151" width="3.7109375" style="10" customWidth="1"/>
    <col min="6152" max="6152" width="18.7109375" style="10" customWidth="1"/>
    <col min="6153" max="6153" width="2.7109375" style="10" customWidth="1"/>
    <col min="6154" max="6154" width="3.42578125" style="10" customWidth="1"/>
    <col min="6155" max="6155" width="3.140625" style="10" customWidth="1"/>
    <col min="6156" max="6401" width="9.140625" style="10"/>
    <col min="6402" max="6402" width="2.85546875" style="10" customWidth="1"/>
    <col min="6403" max="6403" width="4.28515625" style="10" customWidth="1"/>
    <col min="6404" max="6404" width="40.7109375" style="10" customWidth="1"/>
    <col min="6405" max="6405" width="4.5703125" style="10" customWidth="1"/>
    <col min="6406" max="6406" width="0" style="10" hidden="1" customWidth="1"/>
    <col min="6407" max="6407" width="3.7109375" style="10" customWidth="1"/>
    <col min="6408" max="6408" width="18.7109375" style="10" customWidth="1"/>
    <col min="6409" max="6409" width="2.7109375" style="10" customWidth="1"/>
    <col min="6410" max="6410" width="3.42578125" style="10" customWidth="1"/>
    <col min="6411" max="6411" width="3.140625" style="10" customWidth="1"/>
    <col min="6412" max="6657" width="9.140625" style="10"/>
    <col min="6658" max="6658" width="2.85546875" style="10" customWidth="1"/>
    <col min="6659" max="6659" width="4.28515625" style="10" customWidth="1"/>
    <col min="6660" max="6660" width="40.7109375" style="10" customWidth="1"/>
    <col min="6661" max="6661" width="4.5703125" style="10" customWidth="1"/>
    <col min="6662" max="6662" width="0" style="10" hidden="1" customWidth="1"/>
    <col min="6663" max="6663" width="3.7109375" style="10" customWidth="1"/>
    <col min="6664" max="6664" width="18.7109375" style="10" customWidth="1"/>
    <col min="6665" max="6665" width="2.7109375" style="10" customWidth="1"/>
    <col min="6666" max="6666" width="3.42578125" style="10" customWidth="1"/>
    <col min="6667" max="6667" width="3.140625" style="10" customWidth="1"/>
    <col min="6668" max="6913" width="9.140625" style="10"/>
    <col min="6914" max="6914" width="2.85546875" style="10" customWidth="1"/>
    <col min="6915" max="6915" width="4.28515625" style="10" customWidth="1"/>
    <col min="6916" max="6916" width="40.7109375" style="10" customWidth="1"/>
    <col min="6917" max="6917" width="4.5703125" style="10" customWidth="1"/>
    <col min="6918" max="6918" width="0" style="10" hidden="1" customWidth="1"/>
    <col min="6919" max="6919" width="3.7109375" style="10" customWidth="1"/>
    <col min="6920" max="6920" width="18.7109375" style="10" customWidth="1"/>
    <col min="6921" max="6921" width="2.7109375" style="10" customWidth="1"/>
    <col min="6922" max="6922" width="3.42578125" style="10" customWidth="1"/>
    <col min="6923" max="6923" width="3.140625" style="10" customWidth="1"/>
    <col min="6924" max="7169" width="9.140625" style="10"/>
    <col min="7170" max="7170" width="2.85546875" style="10" customWidth="1"/>
    <col min="7171" max="7171" width="4.28515625" style="10" customWidth="1"/>
    <col min="7172" max="7172" width="40.7109375" style="10" customWidth="1"/>
    <col min="7173" max="7173" width="4.5703125" style="10" customWidth="1"/>
    <col min="7174" max="7174" width="0" style="10" hidden="1" customWidth="1"/>
    <col min="7175" max="7175" width="3.7109375" style="10" customWidth="1"/>
    <col min="7176" max="7176" width="18.7109375" style="10" customWidth="1"/>
    <col min="7177" max="7177" width="2.7109375" style="10" customWidth="1"/>
    <col min="7178" max="7178" width="3.42578125" style="10" customWidth="1"/>
    <col min="7179" max="7179" width="3.140625" style="10" customWidth="1"/>
    <col min="7180" max="7425" width="9.140625" style="10"/>
    <col min="7426" max="7426" width="2.85546875" style="10" customWidth="1"/>
    <col min="7427" max="7427" width="4.28515625" style="10" customWidth="1"/>
    <col min="7428" max="7428" width="40.7109375" style="10" customWidth="1"/>
    <col min="7429" max="7429" width="4.5703125" style="10" customWidth="1"/>
    <col min="7430" max="7430" width="0" style="10" hidden="1" customWidth="1"/>
    <col min="7431" max="7431" width="3.7109375" style="10" customWidth="1"/>
    <col min="7432" max="7432" width="18.7109375" style="10" customWidth="1"/>
    <col min="7433" max="7433" width="2.7109375" style="10" customWidth="1"/>
    <col min="7434" max="7434" width="3.42578125" style="10" customWidth="1"/>
    <col min="7435" max="7435" width="3.140625" style="10" customWidth="1"/>
    <col min="7436" max="7681" width="9.140625" style="10"/>
    <col min="7682" max="7682" width="2.85546875" style="10" customWidth="1"/>
    <col min="7683" max="7683" width="4.28515625" style="10" customWidth="1"/>
    <col min="7684" max="7684" width="40.7109375" style="10" customWidth="1"/>
    <col min="7685" max="7685" width="4.5703125" style="10" customWidth="1"/>
    <col min="7686" max="7686" width="0" style="10" hidden="1" customWidth="1"/>
    <col min="7687" max="7687" width="3.7109375" style="10" customWidth="1"/>
    <col min="7688" max="7688" width="18.7109375" style="10" customWidth="1"/>
    <col min="7689" max="7689" width="2.7109375" style="10" customWidth="1"/>
    <col min="7690" max="7690" width="3.42578125" style="10" customWidth="1"/>
    <col min="7691" max="7691" width="3.140625" style="10" customWidth="1"/>
    <col min="7692" max="7937" width="9.140625" style="10"/>
    <col min="7938" max="7938" width="2.85546875" style="10" customWidth="1"/>
    <col min="7939" max="7939" width="4.28515625" style="10" customWidth="1"/>
    <col min="7940" max="7940" width="40.7109375" style="10" customWidth="1"/>
    <col min="7941" max="7941" width="4.5703125" style="10" customWidth="1"/>
    <col min="7942" max="7942" width="0" style="10" hidden="1" customWidth="1"/>
    <col min="7943" max="7943" width="3.7109375" style="10" customWidth="1"/>
    <col min="7944" max="7944" width="18.7109375" style="10" customWidth="1"/>
    <col min="7945" max="7945" width="2.7109375" style="10" customWidth="1"/>
    <col min="7946" max="7946" width="3.42578125" style="10" customWidth="1"/>
    <col min="7947" max="7947" width="3.140625" style="10" customWidth="1"/>
    <col min="7948" max="8193" width="9.140625" style="10"/>
    <col min="8194" max="8194" width="2.85546875" style="10" customWidth="1"/>
    <col min="8195" max="8195" width="4.28515625" style="10" customWidth="1"/>
    <col min="8196" max="8196" width="40.7109375" style="10" customWidth="1"/>
    <col min="8197" max="8197" width="4.5703125" style="10" customWidth="1"/>
    <col min="8198" max="8198" width="0" style="10" hidden="1" customWidth="1"/>
    <col min="8199" max="8199" width="3.7109375" style="10" customWidth="1"/>
    <col min="8200" max="8200" width="18.7109375" style="10" customWidth="1"/>
    <col min="8201" max="8201" width="2.7109375" style="10" customWidth="1"/>
    <col min="8202" max="8202" width="3.42578125" style="10" customWidth="1"/>
    <col min="8203" max="8203" width="3.140625" style="10" customWidth="1"/>
    <col min="8204" max="8449" width="9.140625" style="10"/>
    <col min="8450" max="8450" width="2.85546875" style="10" customWidth="1"/>
    <col min="8451" max="8451" width="4.28515625" style="10" customWidth="1"/>
    <col min="8452" max="8452" width="40.7109375" style="10" customWidth="1"/>
    <col min="8453" max="8453" width="4.5703125" style="10" customWidth="1"/>
    <col min="8454" max="8454" width="0" style="10" hidden="1" customWidth="1"/>
    <col min="8455" max="8455" width="3.7109375" style="10" customWidth="1"/>
    <col min="8456" max="8456" width="18.7109375" style="10" customWidth="1"/>
    <col min="8457" max="8457" width="2.7109375" style="10" customWidth="1"/>
    <col min="8458" max="8458" width="3.42578125" style="10" customWidth="1"/>
    <col min="8459" max="8459" width="3.140625" style="10" customWidth="1"/>
    <col min="8460" max="8705" width="9.140625" style="10"/>
    <col min="8706" max="8706" width="2.85546875" style="10" customWidth="1"/>
    <col min="8707" max="8707" width="4.28515625" style="10" customWidth="1"/>
    <col min="8708" max="8708" width="40.7109375" style="10" customWidth="1"/>
    <col min="8709" max="8709" width="4.5703125" style="10" customWidth="1"/>
    <col min="8710" max="8710" width="0" style="10" hidden="1" customWidth="1"/>
    <col min="8711" max="8711" width="3.7109375" style="10" customWidth="1"/>
    <col min="8712" max="8712" width="18.7109375" style="10" customWidth="1"/>
    <col min="8713" max="8713" width="2.7109375" style="10" customWidth="1"/>
    <col min="8714" max="8714" width="3.42578125" style="10" customWidth="1"/>
    <col min="8715" max="8715" width="3.140625" style="10" customWidth="1"/>
    <col min="8716" max="8961" width="9.140625" style="10"/>
    <col min="8962" max="8962" width="2.85546875" style="10" customWidth="1"/>
    <col min="8963" max="8963" width="4.28515625" style="10" customWidth="1"/>
    <col min="8964" max="8964" width="40.7109375" style="10" customWidth="1"/>
    <col min="8965" max="8965" width="4.5703125" style="10" customWidth="1"/>
    <col min="8966" max="8966" width="0" style="10" hidden="1" customWidth="1"/>
    <col min="8967" max="8967" width="3.7109375" style="10" customWidth="1"/>
    <col min="8968" max="8968" width="18.7109375" style="10" customWidth="1"/>
    <col min="8969" max="8969" width="2.7109375" style="10" customWidth="1"/>
    <col min="8970" max="8970" width="3.42578125" style="10" customWidth="1"/>
    <col min="8971" max="8971" width="3.140625" style="10" customWidth="1"/>
    <col min="8972" max="9217" width="9.140625" style="10"/>
    <col min="9218" max="9218" width="2.85546875" style="10" customWidth="1"/>
    <col min="9219" max="9219" width="4.28515625" style="10" customWidth="1"/>
    <col min="9220" max="9220" width="40.7109375" style="10" customWidth="1"/>
    <col min="9221" max="9221" width="4.5703125" style="10" customWidth="1"/>
    <col min="9222" max="9222" width="0" style="10" hidden="1" customWidth="1"/>
    <col min="9223" max="9223" width="3.7109375" style="10" customWidth="1"/>
    <col min="9224" max="9224" width="18.7109375" style="10" customWidth="1"/>
    <col min="9225" max="9225" width="2.7109375" style="10" customWidth="1"/>
    <col min="9226" max="9226" width="3.42578125" style="10" customWidth="1"/>
    <col min="9227" max="9227" width="3.140625" style="10" customWidth="1"/>
    <col min="9228" max="9473" width="9.140625" style="10"/>
    <col min="9474" max="9474" width="2.85546875" style="10" customWidth="1"/>
    <col min="9475" max="9475" width="4.28515625" style="10" customWidth="1"/>
    <col min="9476" max="9476" width="40.7109375" style="10" customWidth="1"/>
    <col min="9477" max="9477" width="4.5703125" style="10" customWidth="1"/>
    <col min="9478" max="9478" width="0" style="10" hidden="1" customWidth="1"/>
    <col min="9479" max="9479" width="3.7109375" style="10" customWidth="1"/>
    <col min="9480" max="9480" width="18.7109375" style="10" customWidth="1"/>
    <col min="9481" max="9481" width="2.7109375" style="10" customWidth="1"/>
    <col min="9482" max="9482" width="3.42578125" style="10" customWidth="1"/>
    <col min="9483" max="9483" width="3.140625" style="10" customWidth="1"/>
    <col min="9484" max="9729" width="9.140625" style="10"/>
    <col min="9730" max="9730" width="2.85546875" style="10" customWidth="1"/>
    <col min="9731" max="9731" width="4.28515625" style="10" customWidth="1"/>
    <col min="9732" max="9732" width="40.7109375" style="10" customWidth="1"/>
    <col min="9733" max="9733" width="4.5703125" style="10" customWidth="1"/>
    <col min="9734" max="9734" width="0" style="10" hidden="1" customWidth="1"/>
    <col min="9735" max="9735" width="3.7109375" style="10" customWidth="1"/>
    <col min="9736" max="9736" width="18.7109375" style="10" customWidth="1"/>
    <col min="9737" max="9737" width="2.7109375" style="10" customWidth="1"/>
    <col min="9738" max="9738" width="3.42578125" style="10" customWidth="1"/>
    <col min="9739" max="9739" width="3.140625" style="10" customWidth="1"/>
    <col min="9740" max="9985" width="9.140625" style="10"/>
    <col min="9986" max="9986" width="2.85546875" style="10" customWidth="1"/>
    <col min="9987" max="9987" width="4.28515625" style="10" customWidth="1"/>
    <col min="9988" max="9988" width="40.7109375" style="10" customWidth="1"/>
    <col min="9989" max="9989" width="4.5703125" style="10" customWidth="1"/>
    <col min="9990" max="9990" width="0" style="10" hidden="1" customWidth="1"/>
    <col min="9991" max="9991" width="3.7109375" style="10" customWidth="1"/>
    <col min="9992" max="9992" width="18.7109375" style="10" customWidth="1"/>
    <col min="9993" max="9993" width="2.7109375" style="10" customWidth="1"/>
    <col min="9994" max="9994" width="3.42578125" style="10" customWidth="1"/>
    <col min="9995" max="9995" width="3.140625" style="10" customWidth="1"/>
    <col min="9996" max="10241" width="9.140625" style="10"/>
    <col min="10242" max="10242" width="2.85546875" style="10" customWidth="1"/>
    <col min="10243" max="10243" width="4.28515625" style="10" customWidth="1"/>
    <col min="10244" max="10244" width="40.7109375" style="10" customWidth="1"/>
    <col min="10245" max="10245" width="4.5703125" style="10" customWidth="1"/>
    <col min="10246" max="10246" width="0" style="10" hidden="1" customWidth="1"/>
    <col min="10247" max="10247" width="3.7109375" style="10" customWidth="1"/>
    <col min="10248" max="10248" width="18.7109375" style="10" customWidth="1"/>
    <col min="10249" max="10249" width="2.7109375" style="10" customWidth="1"/>
    <col min="10250" max="10250" width="3.42578125" style="10" customWidth="1"/>
    <col min="10251" max="10251" width="3.140625" style="10" customWidth="1"/>
    <col min="10252" max="10497" width="9.140625" style="10"/>
    <col min="10498" max="10498" width="2.85546875" style="10" customWidth="1"/>
    <col min="10499" max="10499" width="4.28515625" style="10" customWidth="1"/>
    <col min="10500" max="10500" width="40.7109375" style="10" customWidth="1"/>
    <col min="10501" max="10501" width="4.5703125" style="10" customWidth="1"/>
    <col min="10502" max="10502" width="0" style="10" hidden="1" customWidth="1"/>
    <col min="10503" max="10503" width="3.7109375" style="10" customWidth="1"/>
    <col min="10504" max="10504" width="18.7109375" style="10" customWidth="1"/>
    <col min="10505" max="10505" width="2.7109375" style="10" customWidth="1"/>
    <col min="10506" max="10506" width="3.42578125" style="10" customWidth="1"/>
    <col min="10507" max="10507" width="3.140625" style="10" customWidth="1"/>
    <col min="10508" max="10753" width="9.140625" style="10"/>
    <col min="10754" max="10754" width="2.85546875" style="10" customWidth="1"/>
    <col min="10755" max="10755" width="4.28515625" style="10" customWidth="1"/>
    <col min="10756" max="10756" width="40.7109375" style="10" customWidth="1"/>
    <col min="10757" max="10757" width="4.5703125" style="10" customWidth="1"/>
    <col min="10758" max="10758" width="0" style="10" hidden="1" customWidth="1"/>
    <col min="10759" max="10759" width="3.7109375" style="10" customWidth="1"/>
    <col min="10760" max="10760" width="18.7109375" style="10" customWidth="1"/>
    <col min="10761" max="10761" width="2.7109375" style="10" customWidth="1"/>
    <col min="10762" max="10762" width="3.42578125" style="10" customWidth="1"/>
    <col min="10763" max="10763" width="3.140625" style="10" customWidth="1"/>
    <col min="10764" max="11009" width="9.140625" style="10"/>
    <col min="11010" max="11010" width="2.85546875" style="10" customWidth="1"/>
    <col min="11011" max="11011" width="4.28515625" style="10" customWidth="1"/>
    <col min="11012" max="11012" width="40.7109375" style="10" customWidth="1"/>
    <col min="11013" max="11013" width="4.5703125" style="10" customWidth="1"/>
    <col min="11014" max="11014" width="0" style="10" hidden="1" customWidth="1"/>
    <col min="11015" max="11015" width="3.7109375" style="10" customWidth="1"/>
    <col min="11016" max="11016" width="18.7109375" style="10" customWidth="1"/>
    <col min="11017" max="11017" width="2.7109375" style="10" customWidth="1"/>
    <col min="11018" max="11018" width="3.42578125" style="10" customWidth="1"/>
    <col min="11019" max="11019" width="3.140625" style="10" customWidth="1"/>
    <col min="11020" max="11265" width="9.140625" style="10"/>
    <col min="11266" max="11266" width="2.85546875" style="10" customWidth="1"/>
    <col min="11267" max="11267" width="4.28515625" style="10" customWidth="1"/>
    <col min="11268" max="11268" width="40.7109375" style="10" customWidth="1"/>
    <col min="11269" max="11269" width="4.5703125" style="10" customWidth="1"/>
    <col min="11270" max="11270" width="0" style="10" hidden="1" customWidth="1"/>
    <col min="11271" max="11271" width="3.7109375" style="10" customWidth="1"/>
    <col min="11272" max="11272" width="18.7109375" style="10" customWidth="1"/>
    <col min="11273" max="11273" width="2.7109375" style="10" customWidth="1"/>
    <col min="11274" max="11274" width="3.42578125" style="10" customWidth="1"/>
    <col min="11275" max="11275" width="3.140625" style="10" customWidth="1"/>
    <col min="11276" max="11521" width="9.140625" style="10"/>
    <col min="11522" max="11522" width="2.85546875" style="10" customWidth="1"/>
    <col min="11523" max="11523" width="4.28515625" style="10" customWidth="1"/>
    <col min="11524" max="11524" width="40.7109375" style="10" customWidth="1"/>
    <col min="11525" max="11525" width="4.5703125" style="10" customWidth="1"/>
    <col min="11526" max="11526" width="0" style="10" hidden="1" customWidth="1"/>
    <col min="11527" max="11527" width="3.7109375" style="10" customWidth="1"/>
    <col min="11528" max="11528" width="18.7109375" style="10" customWidth="1"/>
    <col min="11529" max="11529" width="2.7109375" style="10" customWidth="1"/>
    <col min="11530" max="11530" width="3.42578125" style="10" customWidth="1"/>
    <col min="11531" max="11531" width="3.140625" style="10" customWidth="1"/>
    <col min="11532" max="11777" width="9.140625" style="10"/>
    <col min="11778" max="11778" width="2.85546875" style="10" customWidth="1"/>
    <col min="11779" max="11779" width="4.28515625" style="10" customWidth="1"/>
    <col min="11780" max="11780" width="40.7109375" style="10" customWidth="1"/>
    <col min="11781" max="11781" width="4.5703125" style="10" customWidth="1"/>
    <col min="11782" max="11782" width="0" style="10" hidden="1" customWidth="1"/>
    <col min="11783" max="11783" width="3.7109375" style="10" customWidth="1"/>
    <col min="11784" max="11784" width="18.7109375" style="10" customWidth="1"/>
    <col min="11785" max="11785" width="2.7109375" style="10" customWidth="1"/>
    <col min="11786" max="11786" width="3.42578125" style="10" customWidth="1"/>
    <col min="11787" max="11787" width="3.140625" style="10" customWidth="1"/>
    <col min="11788" max="12033" width="9.140625" style="10"/>
    <col min="12034" max="12034" width="2.85546875" style="10" customWidth="1"/>
    <col min="12035" max="12035" width="4.28515625" style="10" customWidth="1"/>
    <col min="12036" max="12036" width="40.7109375" style="10" customWidth="1"/>
    <col min="12037" max="12037" width="4.5703125" style="10" customWidth="1"/>
    <col min="12038" max="12038" width="0" style="10" hidden="1" customWidth="1"/>
    <col min="12039" max="12039" width="3.7109375" style="10" customWidth="1"/>
    <col min="12040" max="12040" width="18.7109375" style="10" customWidth="1"/>
    <col min="12041" max="12041" width="2.7109375" style="10" customWidth="1"/>
    <col min="12042" max="12042" width="3.42578125" style="10" customWidth="1"/>
    <col min="12043" max="12043" width="3.140625" style="10" customWidth="1"/>
    <col min="12044" max="12289" width="9.140625" style="10"/>
    <col min="12290" max="12290" width="2.85546875" style="10" customWidth="1"/>
    <col min="12291" max="12291" width="4.28515625" style="10" customWidth="1"/>
    <col min="12292" max="12292" width="40.7109375" style="10" customWidth="1"/>
    <col min="12293" max="12293" width="4.5703125" style="10" customWidth="1"/>
    <col min="12294" max="12294" width="0" style="10" hidden="1" customWidth="1"/>
    <col min="12295" max="12295" width="3.7109375" style="10" customWidth="1"/>
    <col min="12296" max="12296" width="18.7109375" style="10" customWidth="1"/>
    <col min="12297" max="12297" width="2.7109375" style="10" customWidth="1"/>
    <col min="12298" max="12298" width="3.42578125" style="10" customWidth="1"/>
    <col min="12299" max="12299" width="3.140625" style="10" customWidth="1"/>
    <col min="12300" max="12545" width="9.140625" style="10"/>
    <col min="12546" max="12546" width="2.85546875" style="10" customWidth="1"/>
    <col min="12547" max="12547" width="4.28515625" style="10" customWidth="1"/>
    <col min="12548" max="12548" width="40.7109375" style="10" customWidth="1"/>
    <col min="12549" max="12549" width="4.5703125" style="10" customWidth="1"/>
    <col min="12550" max="12550" width="0" style="10" hidden="1" customWidth="1"/>
    <col min="12551" max="12551" width="3.7109375" style="10" customWidth="1"/>
    <col min="12552" max="12552" width="18.7109375" style="10" customWidth="1"/>
    <col min="12553" max="12553" width="2.7109375" style="10" customWidth="1"/>
    <col min="12554" max="12554" width="3.42578125" style="10" customWidth="1"/>
    <col min="12555" max="12555" width="3.140625" style="10" customWidth="1"/>
    <col min="12556" max="12801" width="9.140625" style="10"/>
    <col min="12802" max="12802" width="2.85546875" style="10" customWidth="1"/>
    <col min="12803" max="12803" width="4.28515625" style="10" customWidth="1"/>
    <col min="12804" max="12804" width="40.7109375" style="10" customWidth="1"/>
    <col min="12805" max="12805" width="4.5703125" style="10" customWidth="1"/>
    <col min="12806" max="12806" width="0" style="10" hidden="1" customWidth="1"/>
    <col min="12807" max="12807" width="3.7109375" style="10" customWidth="1"/>
    <col min="12808" max="12808" width="18.7109375" style="10" customWidth="1"/>
    <col min="12809" max="12809" width="2.7109375" style="10" customWidth="1"/>
    <col min="12810" max="12810" width="3.42578125" style="10" customWidth="1"/>
    <col min="12811" max="12811" width="3.140625" style="10" customWidth="1"/>
    <col min="12812" max="13057" width="9.140625" style="10"/>
    <col min="13058" max="13058" width="2.85546875" style="10" customWidth="1"/>
    <col min="13059" max="13059" width="4.28515625" style="10" customWidth="1"/>
    <col min="13060" max="13060" width="40.7109375" style="10" customWidth="1"/>
    <col min="13061" max="13061" width="4.5703125" style="10" customWidth="1"/>
    <col min="13062" max="13062" width="0" style="10" hidden="1" customWidth="1"/>
    <col min="13063" max="13063" width="3.7109375" style="10" customWidth="1"/>
    <col min="13064" max="13064" width="18.7109375" style="10" customWidth="1"/>
    <col min="13065" max="13065" width="2.7109375" style="10" customWidth="1"/>
    <col min="13066" max="13066" width="3.42578125" style="10" customWidth="1"/>
    <col min="13067" max="13067" width="3.140625" style="10" customWidth="1"/>
    <col min="13068" max="13313" width="9.140625" style="10"/>
    <col min="13314" max="13314" width="2.85546875" style="10" customWidth="1"/>
    <col min="13315" max="13315" width="4.28515625" style="10" customWidth="1"/>
    <col min="13316" max="13316" width="40.7109375" style="10" customWidth="1"/>
    <col min="13317" max="13317" width="4.5703125" style="10" customWidth="1"/>
    <col min="13318" max="13318" width="0" style="10" hidden="1" customWidth="1"/>
    <col min="13319" max="13319" width="3.7109375" style="10" customWidth="1"/>
    <col min="13320" max="13320" width="18.7109375" style="10" customWidth="1"/>
    <col min="13321" max="13321" width="2.7109375" style="10" customWidth="1"/>
    <col min="13322" max="13322" width="3.42578125" style="10" customWidth="1"/>
    <col min="13323" max="13323" width="3.140625" style="10" customWidth="1"/>
    <col min="13324" max="13569" width="9.140625" style="10"/>
    <col min="13570" max="13570" width="2.85546875" style="10" customWidth="1"/>
    <col min="13571" max="13571" width="4.28515625" style="10" customWidth="1"/>
    <col min="13572" max="13572" width="40.7109375" style="10" customWidth="1"/>
    <col min="13573" max="13573" width="4.5703125" style="10" customWidth="1"/>
    <col min="13574" max="13574" width="0" style="10" hidden="1" customWidth="1"/>
    <col min="13575" max="13575" width="3.7109375" style="10" customWidth="1"/>
    <col min="13576" max="13576" width="18.7109375" style="10" customWidth="1"/>
    <col min="13577" max="13577" width="2.7109375" style="10" customWidth="1"/>
    <col min="13578" max="13578" width="3.42578125" style="10" customWidth="1"/>
    <col min="13579" max="13579" width="3.140625" style="10" customWidth="1"/>
    <col min="13580" max="13825" width="9.140625" style="10"/>
    <col min="13826" max="13826" width="2.85546875" style="10" customWidth="1"/>
    <col min="13827" max="13827" width="4.28515625" style="10" customWidth="1"/>
    <col min="13828" max="13828" width="40.7109375" style="10" customWidth="1"/>
    <col min="13829" max="13829" width="4.5703125" style="10" customWidth="1"/>
    <col min="13830" max="13830" width="0" style="10" hidden="1" customWidth="1"/>
    <col min="13831" max="13831" width="3.7109375" style="10" customWidth="1"/>
    <col min="13832" max="13832" width="18.7109375" style="10" customWidth="1"/>
    <col min="13833" max="13833" width="2.7109375" style="10" customWidth="1"/>
    <col min="13834" max="13834" width="3.42578125" style="10" customWidth="1"/>
    <col min="13835" max="13835" width="3.140625" style="10" customWidth="1"/>
    <col min="13836" max="14081" width="9.140625" style="10"/>
    <col min="14082" max="14082" width="2.85546875" style="10" customWidth="1"/>
    <col min="14083" max="14083" width="4.28515625" style="10" customWidth="1"/>
    <col min="14084" max="14084" width="40.7109375" style="10" customWidth="1"/>
    <col min="14085" max="14085" width="4.5703125" style="10" customWidth="1"/>
    <col min="14086" max="14086" width="0" style="10" hidden="1" customWidth="1"/>
    <col min="14087" max="14087" width="3.7109375" style="10" customWidth="1"/>
    <col min="14088" max="14088" width="18.7109375" style="10" customWidth="1"/>
    <col min="14089" max="14089" width="2.7109375" style="10" customWidth="1"/>
    <col min="14090" max="14090" width="3.42578125" style="10" customWidth="1"/>
    <col min="14091" max="14091" width="3.140625" style="10" customWidth="1"/>
    <col min="14092" max="14337" width="9.140625" style="10"/>
    <col min="14338" max="14338" width="2.85546875" style="10" customWidth="1"/>
    <col min="14339" max="14339" width="4.28515625" style="10" customWidth="1"/>
    <col min="14340" max="14340" width="40.7109375" style="10" customWidth="1"/>
    <col min="14341" max="14341" width="4.5703125" style="10" customWidth="1"/>
    <col min="14342" max="14342" width="0" style="10" hidden="1" customWidth="1"/>
    <col min="14343" max="14343" width="3.7109375" style="10" customWidth="1"/>
    <col min="14344" max="14344" width="18.7109375" style="10" customWidth="1"/>
    <col min="14345" max="14345" width="2.7109375" style="10" customWidth="1"/>
    <col min="14346" max="14346" width="3.42578125" style="10" customWidth="1"/>
    <col min="14347" max="14347" width="3.140625" style="10" customWidth="1"/>
    <col min="14348" max="14593" width="9.140625" style="10"/>
    <col min="14594" max="14594" width="2.85546875" style="10" customWidth="1"/>
    <col min="14595" max="14595" width="4.28515625" style="10" customWidth="1"/>
    <col min="14596" max="14596" width="40.7109375" style="10" customWidth="1"/>
    <col min="14597" max="14597" width="4.5703125" style="10" customWidth="1"/>
    <col min="14598" max="14598" width="0" style="10" hidden="1" customWidth="1"/>
    <col min="14599" max="14599" width="3.7109375" style="10" customWidth="1"/>
    <col min="14600" max="14600" width="18.7109375" style="10" customWidth="1"/>
    <col min="14601" max="14601" width="2.7109375" style="10" customWidth="1"/>
    <col min="14602" max="14602" width="3.42578125" style="10" customWidth="1"/>
    <col min="14603" max="14603" width="3.140625" style="10" customWidth="1"/>
    <col min="14604" max="14849" width="9.140625" style="10"/>
    <col min="14850" max="14850" width="2.85546875" style="10" customWidth="1"/>
    <col min="14851" max="14851" width="4.28515625" style="10" customWidth="1"/>
    <col min="14852" max="14852" width="40.7109375" style="10" customWidth="1"/>
    <col min="14853" max="14853" width="4.5703125" style="10" customWidth="1"/>
    <col min="14854" max="14854" width="0" style="10" hidden="1" customWidth="1"/>
    <col min="14855" max="14855" width="3.7109375" style="10" customWidth="1"/>
    <col min="14856" max="14856" width="18.7109375" style="10" customWidth="1"/>
    <col min="14857" max="14857" width="2.7109375" style="10" customWidth="1"/>
    <col min="14858" max="14858" width="3.42578125" style="10" customWidth="1"/>
    <col min="14859" max="14859" width="3.140625" style="10" customWidth="1"/>
    <col min="14860" max="15105" width="9.140625" style="10"/>
    <col min="15106" max="15106" width="2.85546875" style="10" customWidth="1"/>
    <col min="15107" max="15107" width="4.28515625" style="10" customWidth="1"/>
    <col min="15108" max="15108" width="40.7109375" style="10" customWidth="1"/>
    <col min="15109" max="15109" width="4.5703125" style="10" customWidth="1"/>
    <col min="15110" max="15110" width="0" style="10" hidden="1" customWidth="1"/>
    <col min="15111" max="15111" width="3.7109375" style="10" customWidth="1"/>
    <col min="15112" max="15112" width="18.7109375" style="10" customWidth="1"/>
    <col min="15113" max="15113" width="2.7109375" style="10" customWidth="1"/>
    <col min="15114" max="15114" width="3.42578125" style="10" customWidth="1"/>
    <col min="15115" max="15115" width="3.140625" style="10" customWidth="1"/>
    <col min="15116" max="15361" width="9.140625" style="10"/>
    <col min="15362" max="15362" width="2.85546875" style="10" customWidth="1"/>
    <col min="15363" max="15363" width="4.28515625" style="10" customWidth="1"/>
    <col min="15364" max="15364" width="40.7109375" style="10" customWidth="1"/>
    <col min="15365" max="15365" width="4.5703125" style="10" customWidth="1"/>
    <col min="15366" max="15366" width="0" style="10" hidden="1" customWidth="1"/>
    <col min="15367" max="15367" width="3.7109375" style="10" customWidth="1"/>
    <col min="15368" max="15368" width="18.7109375" style="10" customWidth="1"/>
    <col min="15369" max="15369" width="2.7109375" style="10" customWidth="1"/>
    <col min="15370" max="15370" width="3.42578125" style="10" customWidth="1"/>
    <col min="15371" max="15371" width="3.140625" style="10" customWidth="1"/>
    <col min="15372" max="15617" width="9.140625" style="10"/>
    <col min="15618" max="15618" width="2.85546875" style="10" customWidth="1"/>
    <col min="15619" max="15619" width="4.28515625" style="10" customWidth="1"/>
    <col min="15620" max="15620" width="40.7109375" style="10" customWidth="1"/>
    <col min="15621" max="15621" width="4.5703125" style="10" customWidth="1"/>
    <col min="15622" max="15622" width="0" style="10" hidden="1" customWidth="1"/>
    <col min="15623" max="15623" width="3.7109375" style="10" customWidth="1"/>
    <col min="15624" max="15624" width="18.7109375" style="10" customWidth="1"/>
    <col min="15625" max="15625" width="2.7109375" style="10" customWidth="1"/>
    <col min="15626" max="15626" width="3.42578125" style="10" customWidth="1"/>
    <col min="15627" max="15627" width="3.140625" style="10" customWidth="1"/>
    <col min="15628" max="15873" width="9.140625" style="10"/>
    <col min="15874" max="15874" width="2.85546875" style="10" customWidth="1"/>
    <col min="15875" max="15875" width="4.28515625" style="10" customWidth="1"/>
    <col min="15876" max="15876" width="40.7109375" style="10" customWidth="1"/>
    <col min="15877" max="15877" width="4.5703125" style="10" customWidth="1"/>
    <col min="15878" max="15878" width="0" style="10" hidden="1" customWidth="1"/>
    <col min="15879" max="15879" width="3.7109375" style="10" customWidth="1"/>
    <col min="15880" max="15880" width="18.7109375" style="10" customWidth="1"/>
    <col min="15881" max="15881" width="2.7109375" style="10" customWidth="1"/>
    <col min="15882" max="15882" width="3.42578125" style="10" customWidth="1"/>
    <col min="15883" max="15883" width="3.140625" style="10" customWidth="1"/>
    <col min="15884" max="16129" width="9.140625" style="10"/>
    <col min="16130" max="16130" width="2.85546875" style="10" customWidth="1"/>
    <col min="16131" max="16131" width="4.28515625" style="10" customWidth="1"/>
    <col min="16132" max="16132" width="40.7109375" style="10" customWidth="1"/>
    <col min="16133" max="16133" width="4.5703125" style="10" customWidth="1"/>
    <col min="16134" max="16134" width="0" style="10" hidden="1" customWidth="1"/>
    <col min="16135" max="16135" width="3.7109375" style="10" customWidth="1"/>
    <col min="16136" max="16136" width="18.7109375" style="10" customWidth="1"/>
    <col min="16137" max="16137" width="2.7109375" style="10" customWidth="1"/>
    <col min="16138" max="16138" width="3.42578125" style="10" customWidth="1"/>
    <col min="16139" max="16139" width="3.140625" style="10" customWidth="1"/>
    <col min="16140" max="16384" width="9.140625" style="10"/>
  </cols>
  <sheetData>
    <row r="3" spans="2:8">
      <c r="B3" s="134"/>
      <c r="C3" s="540" t="s">
        <v>495</v>
      </c>
      <c r="D3" s="135"/>
      <c r="E3" s="136">
        <v>2008</v>
      </c>
      <c r="F3" s="541"/>
      <c r="G3" s="136">
        <v>2011</v>
      </c>
      <c r="H3" s="136">
        <v>2010</v>
      </c>
    </row>
    <row r="4" spans="2:8" ht="38.25">
      <c r="C4" s="540"/>
      <c r="D4" s="135"/>
      <c r="E4" s="138" t="s">
        <v>496</v>
      </c>
      <c r="F4" s="541"/>
      <c r="G4" s="138" t="s">
        <v>497</v>
      </c>
      <c r="H4" s="138" t="s">
        <v>497</v>
      </c>
    </row>
    <row r="5" spans="2:8">
      <c r="C5" s="139"/>
      <c r="D5" s="139"/>
      <c r="E5" s="140"/>
      <c r="F5" s="139"/>
      <c r="G5" s="139"/>
      <c r="H5" s="139"/>
    </row>
    <row r="6" spans="2:8">
      <c r="C6" s="141" t="s">
        <v>498</v>
      </c>
      <c r="D6" s="141"/>
      <c r="E6" s="142">
        <f>[2]B_Sheet08!I64</f>
        <v>9476</v>
      </c>
      <c r="F6" s="139"/>
      <c r="G6" s="527">
        <v>894674.90919999988</v>
      </c>
      <c r="H6" s="11">
        <v>142298</v>
      </c>
    </row>
    <row r="7" spans="2:8">
      <c r="C7" s="141" t="s">
        <v>499</v>
      </c>
      <c r="D7" s="141"/>
      <c r="E7" s="143"/>
      <c r="F7" s="139"/>
      <c r="G7" s="527">
        <v>8892461.818</v>
      </c>
      <c r="H7" s="144">
        <v>4972593.818</v>
      </c>
    </row>
    <row r="8" spans="2:8" ht="13.5" thickBot="1">
      <c r="C8" s="145"/>
      <c r="D8" s="145"/>
      <c r="E8" s="146">
        <f>SUM(E5:E7)</f>
        <v>9476</v>
      </c>
      <c r="F8" s="140"/>
      <c r="G8" s="154">
        <v>9787136.7271999996</v>
      </c>
      <c r="H8" s="146">
        <v>5114891.818</v>
      </c>
    </row>
    <row r="9" spans="2:8" ht="13.5" thickTop="1"/>
    <row r="12" spans="2:8">
      <c r="B12" s="134"/>
      <c r="C12" s="540" t="s">
        <v>500</v>
      </c>
      <c r="D12" s="135"/>
      <c r="E12" s="136">
        <v>2008</v>
      </c>
      <c r="F12" s="541"/>
      <c r="G12" s="136">
        <v>2011</v>
      </c>
      <c r="H12" s="136">
        <v>2010</v>
      </c>
    </row>
    <row r="13" spans="2:8" ht="38.25">
      <c r="C13" s="540"/>
      <c r="D13" s="135"/>
      <c r="E13" s="138" t="s">
        <v>496</v>
      </c>
      <c r="F13" s="541"/>
      <c r="G13" s="138" t="s">
        <v>497</v>
      </c>
      <c r="H13" s="138" t="s">
        <v>497</v>
      </c>
    </row>
    <row r="14" spans="2:8">
      <c r="C14" s="139"/>
      <c r="D14" s="139"/>
      <c r="E14" s="140"/>
      <c r="F14" s="139"/>
      <c r="G14" s="139"/>
      <c r="H14" s="139"/>
    </row>
    <row r="15" spans="2:8">
      <c r="C15" s="141" t="s">
        <v>501</v>
      </c>
      <c r="D15" s="141"/>
      <c r="E15" s="148"/>
      <c r="F15" s="149"/>
      <c r="G15" s="150">
        <v>3060315.1988000004</v>
      </c>
      <c r="H15" s="150">
        <v>1761005</v>
      </c>
    </row>
    <row r="16" spans="2:8">
      <c r="C16" s="141"/>
      <c r="D16" s="141"/>
      <c r="E16" s="151"/>
      <c r="F16" s="152"/>
      <c r="G16" s="153"/>
      <c r="H16" s="153"/>
    </row>
    <row r="17" spans="2:8" ht="13.5" thickBot="1">
      <c r="C17" s="145"/>
      <c r="D17" s="145"/>
      <c r="E17" s="154">
        <f>SUM(E15:E16)</f>
        <v>0</v>
      </c>
      <c r="F17" s="155"/>
      <c r="G17" s="154">
        <v>3060315.1988000004</v>
      </c>
      <c r="H17" s="154">
        <v>1761005</v>
      </c>
    </row>
    <row r="18" spans="2:8" ht="13.5" thickTop="1"/>
    <row r="21" spans="2:8">
      <c r="B21" s="134"/>
      <c r="C21" s="540" t="s">
        <v>502</v>
      </c>
      <c r="D21" s="135"/>
      <c r="E21" s="136">
        <v>2008</v>
      </c>
      <c r="F21" s="541"/>
      <c r="G21" s="136">
        <v>2011</v>
      </c>
      <c r="H21" s="136">
        <v>2010</v>
      </c>
    </row>
    <row r="22" spans="2:8" ht="38.25">
      <c r="C22" s="540"/>
      <c r="D22" s="135"/>
      <c r="E22" s="138" t="s">
        <v>496</v>
      </c>
      <c r="F22" s="541"/>
      <c r="G22" s="138" t="s">
        <v>497</v>
      </c>
      <c r="H22" s="138" t="s">
        <v>497</v>
      </c>
    </row>
    <row r="23" spans="2:8">
      <c r="C23" s="139"/>
      <c r="D23" s="139"/>
      <c r="E23" s="140"/>
      <c r="F23" s="139"/>
      <c r="G23" s="139"/>
      <c r="H23" s="139"/>
    </row>
    <row r="24" spans="2:8">
      <c r="C24" s="141" t="s">
        <v>503</v>
      </c>
      <c r="D24" s="141"/>
      <c r="E24" s="148">
        <v>33440</v>
      </c>
      <c r="F24" s="149"/>
      <c r="G24" s="150">
        <v>1306607.3132200001</v>
      </c>
      <c r="H24" s="150">
        <v>854143.02028000006</v>
      </c>
    </row>
    <row r="25" spans="2:8">
      <c r="C25" s="141"/>
      <c r="D25" s="141"/>
      <c r="E25" s="151">
        <f>[2]B_Sheet08!I71</f>
        <v>404300</v>
      </c>
      <c r="F25" s="152"/>
      <c r="G25" s="153"/>
      <c r="H25" s="153"/>
    </row>
    <row r="26" spans="2:8" ht="13.5" thickBot="1">
      <c r="C26" s="145"/>
      <c r="D26" s="145"/>
      <c r="E26" s="154">
        <f>SUM(E24:E25)</f>
        <v>437740</v>
      </c>
      <c r="F26" s="155"/>
      <c r="G26" s="154">
        <v>1306607.3132200001</v>
      </c>
      <c r="H26" s="154">
        <v>854143.02028000006</v>
      </c>
    </row>
    <row r="27" spans="2:8" ht="13.5" thickTop="1"/>
    <row r="28" spans="2:8">
      <c r="B28" s="134"/>
      <c r="C28" s="540" t="s">
        <v>504</v>
      </c>
      <c r="D28" s="135"/>
      <c r="E28" s="136">
        <v>2008</v>
      </c>
      <c r="F28" s="541"/>
      <c r="G28" s="136">
        <v>2011</v>
      </c>
      <c r="H28" s="136">
        <v>2010</v>
      </c>
    </row>
    <row r="29" spans="2:8" ht="38.25">
      <c r="C29" s="540"/>
      <c r="D29" s="135"/>
      <c r="E29" s="138" t="s">
        <v>496</v>
      </c>
      <c r="F29" s="541"/>
      <c r="G29" s="138" t="s">
        <v>497</v>
      </c>
      <c r="H29" s="138" t="s">
        <v>497</v>
      </c>
    </row>
    <row r="30" spans="2:8">
      <c r="C30" s="139"/>
      <c r="D30" s="139"/>
      <c r="E30" s="140"/>
      <c r="F30" s="139"/>
      <c r="G30" s="139"/>
      <c r="H30" s="139"/>
    </row>
    <row r="31" spans="2:8">
      <c r="C31" s="141"/>
      <c r="D31" s="141"/>
      <c r="E31" s="148"/>
      <c r="F31" s="149"/>
      <c r="G31" s="150"/>
      <c r="H31" s="150"/>
    </row>
    <row r="32" spans="2:8">
      <c r="C32" s="141" t="s">
        <v>505</v>
      </c>
      <c r="D32" s="141"/>
      <c r="E32" s="148">
        <f>[2]B_Sheet08!I70</f>
        <v>33440</v>
      </c>
      <c r="F32" s="139"/>
      <c r="G32" s="150">
        <v>1306607.3132200001</v>
      </c>
      <c r="H32" s="150">
        <v>854143.02028000006</v>
      </c>
    </row>
    <row r="33" spans="2:8" ht="13.5" thickBot="1">
      <c r="C33" s="145"/>
      <c r="D33" s="145"/>
      <c r="E33" s="154">
        <f>SUM(E31:E32)</f>
        <v>33440</v>
      </c>
      <c r="F33" s="155"/>
      <c r="G33" s="156">
        <v>1306607.3132200001</v>
      </c>
      <c r="H33" s="156">
        <v>854143.02028000006</v>
      </c>
    </row>
    <row r="34" spans="2:8" ht="13.5" thickTop="1"/>
    <row r="35" spans="2:8" ht="18" customHeight="1"/>
    <row r="36" spans="2:8">
      <c r="B36" s="134"/>
      <c r="C36" s="540" t="s">
        <v>506</v>
      </c>
      <c r="D36" s="135"/>
      <c r="E36" s="136">
        <v>2008</v>
      </c>
      <c r="F36" s="541"/>
      <c r="G36" s="136">
        <v>2011</v>
      </c>
      <c r="H36" s="136">
        <v>2010</v>
      </c>
    </row>
    <row r="37" spans="2:8" ht="38.25">
      <c r="C37" s="540"/>
      <c r="D37" s="135"/>
      <c r="E37" s="138" t="s">
        <v>496</v>
      </c>
      <c r="F37" s="541"/>
      <c r="G37" s="138" t="s">
        <v>497</v>
      </c>
      <c r="H37" s="138" t="s">
        <v>497</v>
      </c>
    </row>
    <row r="38" spans="2:8">
      <c r="C38" s="139"/>
      <c r="D38" s="139"/>
      <c r="E38" s="140"/>
      <c r="F38" s="139"/>
      <c r="G38" s="139"/>
      <c r="H38" s="139"/>
    </row>
    <row r="39" spans="2:8">
      <c r="C39" s="157" t="s">
        <v>507</v>
      </c>
      <c r="D39" s="141"/>
      <c r="E39" s="148"/>
      <c r="F39" s="149"/>
      <c r="G39" s="150">
        <v>5731261</v>
      </c>
      <c r="H39" s="150">
        <v>5731261</v>
      </c>
    </row>
    <row r="40" spans="2:8">
      <c r="C40" s="139" t="s">
        <v>667</v>
      </c>
      <c r="D40" s="141"/>
      <c r="E40" s="148"/>
      <c r="F40" s="149"/>
      <c r="G40" s="150">
        <v>294044.90249999985</v>
      </c>
      <c r="H40" s="150"/>
    </row>
    <row r="41" spans="2:8">
      <c r="C41" s="139"/>
      <c r="D41" s="141"/>
      <c r="E41" s="148"/>
      <c r="F41" s="149"/>
      <c r="G41" s="150"/>
      <c r="H41" s="150"/>
    </row>
    <row r="42" spans="2:8">
      <c r="C42" s="139"/>
      <c r="D42" s="141"/>
      <c r="E42" s="148"/>
      <c r="F42" s="149"/>
      <c r="G42" s="150"/>
      <c r="H42" s="150"/>
    </row>
    <row r="43" spans="2:8" ht="13.5" thickBot="1">
      <c r="C43" s="145"/>
      <c r="D43" s="145"/>
      <c r="E43" s="154" t="e">
        <f>SUM(#REF!)</f>
        <v>#REF!</v>
      </c>
      <c r="F43" s="155"/>
      <c r="G43" s="156">
        <v>6025305.9024999999</v>
      </c>
      <c r="H43" s="156">
        <v>5731261</v>
      </c>
    </row>
    <row r="44" spans="2:8" ht="13.5" thickTop="1"/>
    <row r="48" spans="2:8">
      <c r="C48" s="540" t="s">
        <v>508</v>
      </c>
      <c r="D48" s="135"/>
      <c r="E48" s="136">
        <v>2008</v>
      </c>
      <c r="F48" s="541"/>
      <c r="G48" s="136">
        <v>2011</v>
      </c>
      <c r="H48" s="136">
        <v>2010</v>
      </c>
    </row>
    <row r="49" spans="3:8" ht="38.25">
      <c r="C49" s="540"/>
      <c r="D49" s="135"/>
      <c r="E49" s="138" t="s">
        <v>496</v>
      </c>
      <c r="F49" s="541"/>
      <c r="G49" s="138" t="s">
        <v>497</v>
      </c>
      <c r="H49" s="138" t="s">
        <v>497</v>
      </c>
    </row>
    <row r="50" spans="3:8">
      <c r="C50" s="139"/>
      <c r="D50" s="139"/>
      <c r="E50" s="140"/>
      <c r="F50" s="139"/>
      <c r="G50" s="139"/>
      <c r="H50" s="139"/>
    </row>
    <row r="51" spans="3:8">
      <c r="C51" s="141"/>
      <c r="D51" s="141"/>
      <c r="E51" s="148"/>
      <c r="F51" s="139"/>
      <c r="G51" s="150"/>
      <c r="H51" s="150"/>
    </row>
    <row r="52" spans="3:8">
      <c r="C52" s="141"/>
      <c r="D52" s="141"/>
      <c r="E52" s="148"/>
      <c r="F52" s="139"/>
      <c r="G52" s="150"/>
      <c r="H52" s="150"/>
    </row>
    <row r="53" spans="3:8">
      <c r="C53" s="141"/>
      <c r="D53" s="141"/>
      <c r="E53" s="158"/>
      <c r="F53" s="139"/>
      <c r="G53" s="159"/>
      <c r="H53" s="159"/>
    </row>
    <row r="54" spans="3:8" ht="13.5" thickBot="1">
      <c r="C54" s="141"/>
      <c r="D54" s="141"/>
      <c r="E54" s="160">
        <f>SUM(E51:E53)</f>
        <v>0</v>
      </c>
      <c r="F54" s="140"/>
      <c r="G54" s="160">
        <v>0</v>
      </c>
      <c r="H54" s="160">
        <v>0</v>
      </c>
    </row>
    <row r="55" spans="3:8" ht="13.5" thickTop="1"/>
    <row r="59" spans="3:8">
      <c r="C59" s="540" t="s">
        <v>509</v>
      </c>
      <c r="D59" s="135"/>
      <c r="E59" s="136">
        <v>2008</v>
      </c>
      <c r="F59" s="541"/>
      <c r="G59" s="136">
        <v>2011</v>
      </c>
      <c r="H59" s="136">
        <v>2010</v>
      </c>
    </row>
    <row r="60" spans="3:8" ht="38.25">
      <c r="C60" s="540"/>
      <c r="D60" s="135"/>
      <c r="E60" s="138" t="s">
        <v>496</v>
      </c>
      <c r="F60" s="541"/>
      <c r="G60" s="138" t="s">
        <v>497</v>
      </c>
      <c r="H60" s="138" t="s">
        <v>497</v>
      </c>
    </row>
    <row r="61" spans="3:8">
      <c r="C61" s="139"/>
      <c r="D61" s="139"/>
      <c r="E61" s="140"/>
      <c r="F61" s="139"/>
      <c r="G61" s="139"/>
      <c r="H61" s="139"/>
    </row>
    <row r="62" spans="3:8">
      <c r="C62" s="141" t="s">
        <v>685</v>
      </c>
      <c r="D62" s="141"/>
      <c r="E62" s="148">
        <v>5000</v>
      </c>
      <c r="F62" s="149"/>
      <c r="G62" s="150">
        <v>753948.10449999943</v>
      </c>
      <c r="H62" s="150">
        <v>2563852.9332999988</v>
      </c>
    </row>
    <row r="63" spans="3:8" ht="18" customHeight="1" thickBot="1">
      <c r="C63" s="141"/>
      <c r="D63" s="141"/>
      <c r="E63" s="148"/>
      <c r="F63" s="149"/>
      <c r="G63" s="352">
        <v>753948.10449999943</v>
      </c>
      <c r="H63" s="150"/>
    </row>
    <row r="64" spans="3:8" ht="13.5" thickTop="1">
      <c r="C64" s="141"/>
      <c r="D64" s="141"/>
      <c r="E64" s="148"/>
      <c r="F64" s="149"/>
      <c r="G64" s="150"/>
      <c r="H64" s="150"/>
    </row>
    <row r="65" spans="2:8">
      <c r="C65" s="141"/>
      <c r="D65" s="141"/>
      <c r="E65" s="148"/>
      <c r="F65" s="149"/>
      <c r="G65" s="150"/>
      <c r="H65" s="150"/>
    </row>
    <row r="66" spans="2:8">
      <c r="C66" s="141"/>
      <c r="D66" s="141"/>
      <c r="E66" s="148"/>
      <c r="F66" s="149"/>
      <c r="G66" s="150"/>
      <c r="H66" s="150"/>
    </row>
    <row r="67" spans="2:8">
      <c r="C67" s="402" t="s">
        <v>510</v>
      </c>
      <c r="D67" s="141"/>
      <c r="E67" s="148"/>
      <c r="F67" s="149"/>
      <c r="G67" s="150">
        <v>472607.24615384592</v>
      </c>
      <c r="H67" s="150">
        <v>209723.92307692301</v>
      </c>
    </row>
    <row r="68" spans="2:8" ht="13.5" thickBot="1">
      <c r="C68" s="145"/>
      <c r="D68" s="145"/>
      <c r="E68" s="160">
        <f>SUM(E61:E67)</f>
        <v>5000</v>
      </c>
      <c r="F68" s="162"/>
      <c r="G68" s="352">
        <v>472607.24615384592</v>
      </c>
      <c r="H68" s="160">
        <v>2773576.8563769218</v>
      </c>
    </row>
    <row r="69" spans="2:8" ht="13.5" thickTop="1"/>
    <row r="72" spans="2:8">
      <c r="B72" s="134"/>
      <c r="C72" s="540" t="s">
        <v>511</v>
      </c>
      <c r="D72" s="135"/>
      <c r="E72" s="136">
        <v>2008</v>
      </c>
      <c r="F72" s="541"/>
      <c r="G72" s="136">
        <v>2011</v>
      </c>
      <c r="H72" s="136">
        <v>2010</v>
      </c>
    </row>
    <row r="73" spans="2:8" ht="38.25">
      <c r="C73" s="540"/>
      <c r="D73" s="135"/>
      <c r="E73" s="138" t="s">
        <v>496</v>
      </c>
      <c r="F73" s="541"/>
      <c r="G73" s="138" t="s">
        <v>497</v>
      </c>
      <c r="H73" s="138" t="s">
        <v>497</v>
      </c>
    </row>
    <row r="74" spans="2:8">
      <c r="C74" s="139"/>
      <c r="D74" s="139"/>
      <c r="E74" s="140"/>
      <c r="F74" s="139"/>
      <c r="G74" s="139"/>
      <c r="H74" s="139"/>
    </row>
    <row r="75" spans="2:8">
      <c r="C75" s="141" t="s">
        <v>512</v>
      </c>
      <c r="D75" s="141"/>
      <c r="E75" s="148"/>
      <c r="F75" s="149"/>
      <c r="G75" s="150">
        <v>57650.180343243293</v>
      </c>
      <c r="H75" s="150">
        <v>254661.82091451599</v>
      </c>
    </row>
    <row r="76" spans="2:8">
      <c r="C76" s="141" t="s">
        <v>505</v>
      </c>
      <c r="D76" s="141"/>
      <c r="E76" s="148"/>
      <c r="F76" s="139"/>
      <c r="G76" s="149"/>
      <c r="H76" s="149"/>
    </row>
    <row r="77" spans="2:8">
      <c r="C77" s="141" t="s">
        <v>513</v>
      </c>
      <c r="D77" s="141"/>
      <c r="E77" s="148">
        <f>32395-8000</f>
        <v>24395</v>
      </c>
      <c r="F77" s="149"/>
      <c r="G77" s="150">
        <v>52368</v>
      </c>
      <c r="H77" s="150">
        <v>47346</v>
      </c>
    </row>
    <row r="78" spans="2:8">
      <c r="C78" s="141" t="s">
        <v>514</v>
      </c>
      <c r="D78" s="141"/>
      <c r="E78" s="148"/>
      <c r="F78" s="149"/>
      <c r="G78" s="150"/>
      <c r="H78" s="150"/>
    </row>
    <row r="79" spans="2:8">
      <c r="C79" s="141" t="s">
        <v>515</v>
      </c>
      <c r="D79" s="141"/>
      <c r="E79" s="148">
        <v>8000</v>
      </c>
      <c r="F79" s="149"/>
      <c r="G79" s="150">
        <v>36000</v>
      </c>
      <c r="H79" s="150">
        <v>20970</v>
      </c>
    </row>
    <row r="80" spans="2:8">
      <c r="C80" s="141" t="s">
        <v>516</v>
      </c>
      <c r="D80" s="141"/>
      <c r="E80" s="151"/>
      <c r="F80" s="152"/>
      <c r="G80" s="153"/>
      <c r="H80" s="153"/>
    </row>
    <row r="81" spans="2:8" ht="13.5" thickBot="1">
      <c r="C81" s="145"/>
      <c r="D81" s="145"/>
      <c r="E81" s="154">
        <f>SUM(E75:E80)</f>
        <v>32395</v>
      </c>
      <c r="F81" s="155"/>
      <c r="G81" s="154">
        <v>146018.18034324329</v>
      </c>
      <c r="H81" s="154">
        <v>322977.82091451599</v>
      </c>
    </row>
    <row r="82" spans="2:8" ht="13.5" thickTop="1"/>
    <row r="85" spans="2:8">
      <c r="B85" s="134"/>
      <c r="C85" s="540" t="s">
        <v>517</v>
      </c>
      <c r="D85" s="135"/>
      <c r="E85" s="136">
        <v>2008</v>
      </c>
      <c r="F85" s="541"/>
      <c r="G85" s="136">
        <v>2011</v>
      </c>
      <c r="H85" s="136">
        <v>2010</v>
      </c>
    </row>
    <row r="86" spans="2:8" ht="38.25">
      <c r="C86" s="540"/>
      <c r="D86" s="135"/>
      <c r="E86" s="138" t="s">
        <v>496</v>
      </c>
      <c r="F86" s="541"/>
      <c r="G86" s="138" t="s">
        <v>497</v>
      </c>
      <c r="H86" s="138" t="s">
        <v>497</v>
      </c>
    </row>
    <row r="87" spans="2:8">
      <c r="C87" s="139"/>
      <c r="D87" s="139"/>
      <c r="E87" s="140"/>
      <c r="F87" s="139"/>
      <c r="G87" s="139"/>
      <c r="H87" s="139"/>
    </row>
    <row r="88" spans="2:8" ht="12.75" customHeight="1">
      <c r="C88" s="139" t="s">
        <v>518</v>
      </c>
      <c r="D88" s="141"/>
      <c r="E88" s="148">
        <v>1542800</v>
      </c>
      <c r="F88" s="149"/>
      <c r="G88" s="150">
        <v>1786160.4915</v>
      </c>
      <c r="H88" s="150">
        <v>2246089.5890000002</v>
      </c>
    </row>
    <row r="89" spans="2:8">
      <c r="C89" s="157" t="s">
        <v>686</v>
      </c>
      <c r="D89" s="141"/>
      <c r="E89" s="148"/>
      <c r="F89" s="149"/>
      <c r="G89" s="150">
        <v>1291666.6500000004</v>
      </c>
      <c r="H89" s="150"/>
    </row>
    <row r="90" spans="2:8" ht="13.5" thickBot="1">
      <c r="C90" s="145"/>
      <c r="D90" s="145"/>
      <c r="E90" s="156">
        <f>SUM(E88:E89)</f>
        <v>1542800</v>
      </c>
      <c r="F90" s="155"/>
      <c r="G90" s="156">
        <v>3077827.1415000004</v>
      </c>
      <c r="H90" s="156">
        <v>2246089.5890000002</v>
      </c>
    </row>
    <row r="91" spans="2:8" ht="13.5" thickTop="1"/>
    <row r="93" spans="2:8">
      <c r="C93" s="540" t="s">
        <v>688</v>
      </c>
      <c r="D93" s="402"/>
      <c r="E93" s="403">
        <v>2008</v>
      </c>
      <c r="F93" s="541"/>
      <c r="G93" s="403">
        <v>2011</v>
      </c>
      <c r="H93" s="403">
        <v>2010</v>
      </c>
    </row>
    <row r="94" spans="2:8" ht="19.5" customHeight="1">
      <c r="C94" s="540"/>
      <c r="D94" s="402"/>
      <c r="E94" s="138" t="s">
        <v>496</v>
      </c>
      <c r="F94" s="541"/>
      <c r="G94" s="138" t="s">
        <v>497</v>
      </c>
      <c r="H94" s="138" t="s">
        <v>497</v>
      </c>
    </row>
    <row r="95" spans="2:8">
      <c r="C95" s="139"/>
      <c r="D95" s="139"/>
      <c r="E95" s="140"/>
      <c r="F95" s="139"/>
      <c r="G95" s="139"/>
      <c r="H95" s="139"/>
    </row>
    <row r="96" spans="2:8">
      <c r="C96" s="141" t="s">
        <v>687</v>
      </c>
      <c r="D96" s="141"/>
      <c r="E96" s="148"/>
      <c r="F96" s="139"/>
      <c r="G96" s="150">
        <v>5576254</v>
      </c>
      <c r="H96" s="150"/>
    </row>
    <row r="97" spans="3:8" ht="13.5" thickBot="1">
      <c r="C97" s="141"/>
      <c r="D97" s="141"/>
      <c r="E97" s="160">
        <f>SUM(E96:E96)</f>
        <v>0</v>
      </c>
      <c r="F97" s="140"/>
      <c r="G97" s="156">
        <v>5576254</v>
      </c>
      <c r="H97" s="160">
        <v>0</v>
      </c>
    </row>
    <row r="98" spans="3:8" ht="13.5" thickTop="1"/>
    <row r="99" spans="3:8" ht="14.25">
      <c r="G99" s="163" t="s">
        <v>519</v>
      </c>
      <c r="H99" s="163"/>
    </row>
    <row r="100" spans="3:8" ht="14.25">
      <c r="G100" s="163" t="s">
        <v>520</v>
      </c>
      <c r="H100" s="163"/>
    </row>
  </sheetData>
  <mergeCells count="20">
    <mergeCell ref="C59:C60"/>
    <mergeCell ref="F59:F60"/>
    <mergeCell ref="C72:C73"/>
    <mergeCell ref="F72:F73"/>
    <mergeCell ref="C93:C94"/>
    <mergeCell ref="F93:F94"/>
    <mergeCell ref="C85:C86"/>
    <mergeCell ref="F85:F86"/>
    <mergeCell ref="C3:C4"/>
    <mergeCell ref="F3:F4"/>
    <mergeCell ref="C12:C13"/>
    <mergeCell ref="F12:F13"/>
    <mergeCell ref="C21:C22"/>
    <mergeCell ref="F21:F22"/>
    <mergeCell ref="C28:C29"/>
    <mergeCell ref="F28:F29"/>
    <mergeCell ref="C36:C37"/>
    <mergeCell ref="F36:F37"/>
    <mergeCell ref="C48:C49"/>
    <mergeCell ref="F48:F49"/>
  </mergeCells>
  <pageMargins left="0.70866141732283472" right="0.70866141732283472" top="0.74803149606299213" bottom="0.74803149606299213" header="0.31496062992125984" footer="0.31496062992125984"/>
  <pageSetup scale="99" orientation="portrait" r:id="rId1"/>
  <headerFooter>
    <oddHeader xml:space="preserve">&amp;L&amp;"Arial,Bold"&amp;14NRG MULTIMEDIA
&amp;R&amp;12Shenime per Pasqyrat financiare </oddHeader>
  </headerFooter>
  <rowBreaks count="1" manualBreakCount="1">
    <brk id="4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B1:P116"/>
  <sheetViews>
    <sheetView showGridLines="0" defaultGridColor="0" colorId="18" zoomScaleNormal="100" workbookViewId="0">
      <selection activeCell="C79" sqref="C79"/>
    </sheetView>
  </sheetViews>
  <sheetFormatPr defaultRowHeight="12.75" outlineLevelRow="1"/>
  <cols>
    <col min="1" max="1" width="1.28515625" style="313" customWidth="1"/>
    <col min="2" max="2" width="3.140625" style="312" customWidth="1"/>
    <col min="3" max="3" width="49.42578125" style="313" customWidth="1"/>
    <col min="4" max="4" width="1.42578125" style="313" customWidth="1"/>
    <col min="5" max="5" width="1.7109375" style="313" customWidth="1"/>
    <col min="6" max="7" width="17.5703125" style="313" bestFit="1" customWidth="1"/>
    <col min="8" max="8" width="2.85546875" style="313" customWidth="1"/>
    <col min="9" max="9" width="4.140625" style="312" customWidth="1"/>
    <col min="10" max="10" width="3.85546875" style="313" customWidth="1"/>
    <col min="11" max="11" width="35" style="313" hidden="1" customWidth="1"/>
    <col min="12" max="12" width="17.85546875" style="313" bestFit="1" customWidth="1"/>
    <col min="13" max="13" width="18.5703125" style="313" bestFit="1" customWidth="1"/>
    <col min="14" max="14" width="2.28515625" style="313" customWidth="1"/>
    <col min="15" max="15" width="9.140625" style="313"/>
    <col min="16" max="16" width="10.28515625" style="313" bestFit="1" customWidth="1"/>
    <col min="17" max="256" width="9.140625" style="313"/>
    <col min="257" max="257" width="1.28515625" style="313" customWidth="1"/>
    <col min="258" max="258" width="3.140625" style="313" customWidth="1"/>
    <col min="259" max="259" width="49.42578125" style="313" customWidth="1"/>
    <col min="260" max="260" width="1.42578125" style="313" customWidth="1"/>
    <col min="261" max="261" width="12.28515625" style="313" customWidth="1"/>
    <col min="262" max="262" width="1.7109375" style="313" customWidth="1"/>
    <col min="263" max="263" width="17.5703125" style="313" bestFit="1" customWidth="1"/>
    <col min="264" max="264" width="2.85546875" style="313" customWidth="1"/>
    <col min="265" max="265" width="4.140625" style="313" customWidth="1"/>
    <col min="266" max="266" width="3.85546875" style="313" customWidth="1"/>
    <col min="267" max="267" width="0" style="313" hidden="1" customWidth="1"/>
    <col min="268" max="268" width="17.85546875" style="313" bestFit="1" customWidth="1"/>
    <col min="269" max="269" width="18.5703125" style="313" bestFit="1" customWidth="1"/>
    <col min="270" max="270" width="2.28515625" style="313" customWidth="1"/>
    <col min="271" max="271" width="9.140625" style="313"/>
    <col min="272" max="272" width="10.28515625" style="313" bestFit="1" customWidth="1"/>
    <col min="273" max="512" width="9.140625" style="313"/>
    <col min="513" max="513" width="1.28515625" style="313" customWidth="1"/>
    <col min="514" max="514" width="3.140625" style="313" customWidth="1"/>
    <col min="515" max="515" width="49.42578125" style="313" customWidth="1"/>
    <col min="516" max="516" width="1.42578125" style="313" customWidth="1"/>
    <col min="517" max="517" width="12.28515625" style="313" customWidth="1"/>
    <col min="518" max="518" width="1.7109375" style="313" customWidth="1"/>
    <col min="519" max="519" width="17.5703125" style="313" bestFit="1" customWidth="1"/>
    <col min="520" max="520" width="2.85546875" style="313" customWidth="1"/>
    <col min="521" max="521" width="4.140625" style="313" customWidth="1"/>
    <col min="522" max="522" width="3.85546875" style="313" customWidth="1"/>
    <col min="523" max="523" width="0" style="313" hidden="1" customWidth="1"/>
    <col min="524" max="524" width="17.85546875" style="313" bestFit="1" customWidth="1"/>
    <col min="525" max="525" width="18.5703125" style="313" bestFit="1" customWidth="1"/>
    <col min="526" max="526" width="2.28515625" style="313" customWidth="1"/>
    <col min="527" max="527" width="9.140625" style="313"/>
    <col min="528" max="528" width="10.28515625" style="313" bestFit="1" customWidth="1"/>
    <col min="529" max="768" width="9.140625" style="313"/>
    <col min="769" max="769" width="1.28515625" style="313" customWidth="1"/>
    <col min="770" max="770" width="3.140625" style="313" customWidth="1"/>
    <col min="771" max="771" width="49.42578125" style="313" customWidth="1"/>
    <col min="772" max="772" width="1.42578125" style="313" customWidth="1"/>
    <col min="773" max="773" width="12.28515625" style="313" customWidth="1"/>
    <col min="774" max="774" width="1.7109375" style="313" customWidth="1"/>
    <col min="775" max="775" width="17.5703125" style="313" bestFit="1" customWidth="1"/>
    <col min="776" max="776" width="2.85546875" style="313" customWidth="1"/>
    <col min="777" max="777" width="4.140625" style="313" customWidth="1"/>
    <col min="778" max="778" width="3.85546875" style="313" customWidth="1"/>
    <col min="779" max="779" width="0" style="313" hidden="1" customWidth="1"/>
    <col min="780" max="780" width="17.85546875" style="313" bestFit="1" customWidth="1"/>
    <col min="781" max="781" width="18.5703125" style="313" bestFit="1" customWidth="1"/>
    <col min="782" max="782" width="2.28515625" style="313" customWidth="1"/>
    <col min="783" max="783" width="9.140625" style="313"/>
    <col min="784" max="784" width="10.28515625" style="313" bestFit="1" customWidth="1"/>
    <col min="785" max="1024" width="9.140625" style="313"/>
    <col min="1025" max="1025" width="1.28515625" style="313" customWidth="1"/>
    <col min="1026" max="1026" width="3.140625" style="313" customWidth="1"/>
    <col min="1027" max="1027" width="49.42578125" style="313" customWidth="1"/>
    <col min="1028" max="1028" width="1.42578125" style="313" customWidth="1"/>
    <col min="1029" max="1029" width="12.28515625" style="313" customWidth="1"/>
    <col min="1030" max="1030" width="1.7109375" style="313" customWidth="1"/>
    <col min="1031" max="1031" width="17.5703125" style="313" bestFit="1" customWidth="1"/>
    <col min="1032" max="1032" width="2.85546875" style="313" customWidth="1"/>
    <col min="1033" max="1033" width="4.140625" style="313" customWidth="1"/>
    <col min="1034" max="1034" width="3.85546875" style="313" customWidth="1"/>
    <col min="1035" max="1035" width="0" style="313" hidden="1" customWidth="1"/>
    <col min="1036" max="1036" width="17.85546875" style="313" bestFit="1" customWidth="1"/>
    <col min="1037" max="1037" width="18.5703125" style="313" bestFit="1" customWidth="1"/>
    <col min="1038" max="1038" width="2.28515625" style="313" customWidth="1"/>
    <col min="1039" max="1039" width="9.140625" style="313"/>
    <col min="1040" max="1040" width="10.28515625" style="313" bestFit="1" customWidth="1"/>
    <col min="1041" max="1280" width="9.140625" style="313"/>
    <col min="1281" max="1281" width="1.28515625" style="313" customWidth="1"/>
    <col min="1282" max="1282" width="3.140625" style="313" customWidth="1"/>
    <col min="1283" max="1283" width="49.42578125" style="313" customWidth="1"/>
    <col min="1284" max="1284" width="1.42578125" style="313" customWidth="1"/>
    <col min="1285" max="1285" width="12.28515625" style="313" customWidth="1"/>
    <col min="1286" max="1286" width="1.7109375" style="313" customWidth="1"/>
    <col min="1287" max="1287" width="17.5703125" style="313" bestFit="1" customWidth="1"/>
    <col min="1288" max="1288" width="2.85546875" style="313" customWidth="1"/>
    <col min="1289" max="1289" width="4.140625" style="313" customWidth="1"/>
    <col min="1290" max="1290" width="3.85546875" style="313" customWidth="1"/>
    <col min="1291" max="1291" width="0" style="313" hidden="1" customWidth="1"/>
    <col min="1292" max="1292" width="17.85546875" style="313" bestFit="1" customWidth="1"/>
    <col min="1293" max="1293" width="18.5703125" style="313" bestFit="1" customWidth="1"/>
    <col min="1294" max="1294" width="2.28515625" style="313" customWidth="1"/>
    <col min="1295" max="1295" width="9.140625" style="313"/>
    <col min="1296" max="1296" width="10.28515625" style="313" bestFit="1" customWidth="1"/>
    <col min="1297" max="1536" width="9.140625" style="313"/>
    <col min="1537" max="1537" width="1.28515625" style="313" customWidth="1"/>
    <col min="1538" max="1538" width="3.140625" style="313" customWidth="1"/>
    <col min="1539" max="1539" width="49.42578125" style="313" customWidth="1"/>
    <col min="1540" max="1540" width="1.42578125" style="313" customWidth="1"/>
    <col min="1541" max="1541" width="12.28515625" style="313" customWidth="1"/>
    <col min="1542" max="1542" width="1.7109375" style="313" customWidth="1"/>
    <col min="1543" max="1543" width="17.5703125" style="313" bestFit="1" customWidth="1"/>
    <col min="1544" max="1544" width="2.85546875" style="313" customWidth="1"/>
    <col min="1545" max="1545" width="4.140625" style="313" customWidth="1"/>
    <col min="1546" max="1546" width="3.85546875" style="313" customWidth="1"/>
    <col min="1547" max="1547" width="0" style="313" hidden="1" customWidth="1"/>
    <col min="1548" max="1548" width="17.85546875" style="313" bestFit="1" customWidth="1"/>
    <col min="1549" max="1549" width="18.5703125" style="313" bestFit="1" customWidth="1"/>
    <col min="1550" max="1550" width="2.28515625" style="313" customWidth="1"/>
    <col min="1551" max="1551" width="9.140625" style="313"/>
    <col min="1552" max="1552" width="10.28515625" style="313" bestFit="1" customWidth="1"/>
    <col min="1553" max="1792" width="9.140625" style="313"/>
    <col min="1793" max="1793" width="1.28515625" style="313" customWidth="1"/>
    <col min="1794" max="1794" width="3.140625" style="313" customWidth="1"/>
    <col min="1795" max="1795" width="49.42578125" style="313" customWidth="1"/>
    <col min="1796" max="1796" width="1.42578125" style="313" customWidth="1"/>
    <col min="1797" max="1797" width="12.28515625" style="313" customWidth="1"/>
    <col min="1798" max="1798" width="1.7109375" style="313" customWidth="1"/>
    <col min="1799" max="1799" width="17.5703125" style="313" bestFit="1" customWidth="1"/>
    <col min="1800" max="1800" width="2.85546875" style="313" customWidth="1"/>
    <col min="1801" max="1801" width="4.140625" style="313" customWidth="1"/>
    <col min="1802" max="1802" width="3.85546875" style="313" customWidth="1"/>
    <col min="1803" max="1803" width="0" style="313" hidden="1" customWidth="1"/>
    <col min="1804" max="1804" width="17.85546875" style="313" bestFit="1" customWidth="1"/>
    <col min="1805" max="1805" width="18.5703125" style="313" bestFit="1" customWidth="1"/>
    <col min="1806" max="1806" width="2.28515625" style="313" customWidth="1"/>
    <col min="1807" max="1807" width="9.140625" style="313"/>
    <col min="1808" max="1808" width="10.28515625" style="313" bestFit="1" customWidth="1"/>
    <col min="1809" max="2048" width="9.140625" style="313"/>
    <col min="2049" max="2049" width="1.28515625" style="313" customWidth="1"/>
    <col min="2050" max="2050" width="3.140625" style="313" customWidth="1"/>
    <col min="2051" max="2051" width="49.42578125" style="313" customWidth="1"/>
    <col min="2052" max="2052" width="1.42578125" style="313" customWidth="1"/>
    <col min="2053" max="2053" width="12.28515625" style="313" customWidth="1"/>
    <col min="2054" max="2054" width="1.7109375" style="313" customWidth="1"/>
    <col min="2055" max="2055" width="17.5703125" style="313" bestFit="1" customWidth="1"/>
    <col min="2056" max="2056" width="2.85546875" style="313" customWidth="1"/>
    <col min="2057" max="2057" width="4.140625" style="313" customWidth="1"/>
    <col min="2058" max="2058" width="3.85546875" style="313" customWidth="1"/>
    <col min="2059" max="2059" width="0" style="313" hidden="1" customWidth="1"/>
    <col min="2060" max="2060" width="17.85546875" style="313" bestFit="1" customWidth="1"/>
    <col min="2061" max="2061" width="18.5703125" style="313" bestFit="1" customWidth="1"/>
    <col min="2062" max="2062" width="2.28515625" style="313" customWidth="1"/>
    <col min="2063" max="2063" width="9.140625" style="313"/>
    <col min="2064" max="2064" width="10.28515625" style="313" bestFit="1" customWidth="1"/>
    <col min="2065" max="2304" width="9.140625" style="313"/>
    <col min="2305" max="2305" width="1.28515625" style="313" customWidth="1"/>
    <col min="2306" max="2306" width="3.140625" style="313" customWidth="1"/>
    <col min="2307" max="2307" width="49.42578125" style="313" customWidth="1"/>
    <col min="2308" max="2308" width="1.42578125" style="313" customWidth="1"/>
    <col min="2309" max="2309" width="12.28515625" style="313" customWidth="1"/>
    <col min="2310" max="2310" width="1.7109375" style="313" customWidth="1"/>
    <col min="2311" max="2311" width="17.5703125" style="313" bestFit="1" customWidth="1"/>
    <col min="2312" max="2312" width="2.85546875" style="313" customWidth="1"/>
    <col min="2313" max="2313" width="4.140625" style="313" customWidth="1"/>
    <col min="2314" max="2314" width="3.85546875" style="313" customWidth="1"/>
    <col min="2315" max="2315" width="0" style="313" hidden="1" customWidth="1"/>
    <col min="2316" max="2316" width="17.85546875" style="313" bestFit="1" customWidth="1"/>
    <col min="2317" max="2317" width="18.5703125" style="313" bestFit="1" customWidth="1"/>
    <col min="2318" max="2318" width="2.28515625" style="313" customWidth="1"/>
    <col min="2319" max="2319" width="9.140625" style="313"/>
    <col min="2320" max="2320" width="10.28515625" style="313" bestFit="1" customWidth="1"/>
    <col min="2321" max="2560" width="9.140625" style="313"/>
    <col min="2561" max="2561" width="1.28515625" style="313" customWidth="1"/>
    <col min="2562" max="2562" width="3.140625" style="313" customWidth="1"/>
    <col min="2563" max="2563" width="49.42578125" style="313" customWidth="1"/>
    <col min="2564" max="2564" width="1.42578125" style="313" customWidth="1"/>
    <col min="2565" max="2565" width="12.28515625" style="313" customWidth="1"/>
    <col min="2566" max="2566" width="1.7109375" style="313" customWidth="1"/>
    <col min="2567" max="2567" width="17.5703125" style="313" bestFit="1" customWidth="1"/>
    <col min="2568" max="2568" width="2.85546875" style="313" customWidth="1"/>
    <col min="2569" max="2569" width="4.140625" style="313" customWidth="1"/>
    <col min="2570" max="2570" width="3.85546875" style="313" customWidth="1"/>
    <col min="2571" max="2571" width="0" style="313" hidden="1" customWidth="1"/>
    <col min="2572" max="2572" width="17.85546875" style="313" bestFit="1" customWidth="1"/>
    <col min="2573" max="2573" width="18.5703125" style="313" bestFit="1" customWidth="1"/>
    <col min="2574" max="2574" width="2.28515625" style="313" customWidth="1"/>
    <col min="2575" max="2575" width="9.140625" style="313"/>
    <col min="2576" max="2576" width="10.28515625" style="313" bestFit="1" customWidth="1"/>
    <col min="2577" max="2816" width="9.140625" style="313"/>
    <col min="2817" max="2817" width="1.28515625" style="313" customWidth="1"/>
    <col min="2818" max="2818" width="3.140625" style="313" customWidth="1"/>
    <col min="2819" max="2819" width="49.42578125" style="313" customWidth="1"/>
    <col min="2820" max="2820" width="1.42578125" style="313" customWidth="1"/>
    <col min="2821" max="2821" width="12.28515625" style="313" customWidth="1"/>
    <col min="2822" max="2822" width="1.7109375" style="313" customWidth="1"/>
    <col min="2823" max="2823" width="17.5703125" style="313" bestFit="1" customWidth="1"/>
    <col min="2824" max="2824" width="2.85546875" style="313" customWidth="1"/>
    <col min="2825" max="2825" width="4.140625" style="313" customWidth="1"/>
    <col min="2826" max="2826" width="3.85546875" style="313" customWidth="1"/>
    <col min="2827" max="2827" width="0" style="313" hidden="1" customWidth="1"/>
    <col min="2828" max="2828" width="17.85546875" style="313" bestFit="1" customWidth="1"/>
    <col min="2829" max="2829" width="18.5703125" style="313" bestFit="1" customWidth="1"/>
    <col min="2830" max="2830" width="2.28515625" style="313" customWidth="1"/>
    <col min="2831" max="2831" width="9.140625" style="313"/>
    <col min="2832" max="2832" width="10.28515625" style="313" bestFit="1" customWidth="1"/>
    <col min="2833" max="3072" width="9.140625" style="313"/>
    <col min="3073" max="3073" width="1.28515625" style="313" customWidth="1"/>
    <col min="3074" max="3074" width="3.140625" style="313" customWidth="1"/>
    <col min="3075" max="3075" width="49.42578125" style="313" customWidth="1"/>
    <col min="3076" max="3076" width="1.42578125" style="313" customWidth="1"/>
    <col min="3077" max="3077" width="12.28515625" style="313" customWidth="1"/>
    <col min="3078" max="3078" width="1.7109375" style="313" customWidth="1"/>
    <col min="3079" max="3079" width="17.5703125" style="313" bestFit="1" customWidth="1"/>
    <col min="3080" max="3080" width="2.85546875" style="313" customWidth="1"/>
    <col min="3081" max="3081" width="4.140625" style="313" customWidth="1"/>
    <col min="3082" max="3082" width="3.85546875" style="313" customWidth="1"/>
    <col min="3083" max="3083" width="0" style="313" hidden="1" customWidth="1"/>
    <col min="3084" max="3084" width="17.85546875" style="313" bestFit="1" customWidth="1"/>
    <col min="3085" max="3085" width="18.5703125" style="313" bestFit="1" customWidth="1"/>
    <col min="3086" max="3086" width="2.28515625" style="313" customWidth="1"/>
    <col min="3087" max="3087" width="9.140625" style="313"/>
    <col min="3088" max="3088" width="10.28515625" style="313" bestFit="1" customWidth="1"/>
    <col min="3089" max="3328" width="9.140625" style="313"/>
    <col min="3329" max="3329" width="1.28515625" style="313" customWidth="1"/>
    <col min="3330" max="3330" width="3.140625" style="313" customWidth="1"/>
    <col min="3331" max="3331" width="49.42578125" style="313" customWidth="1"/>
    <col min="3332" max="3332" width="1.42578125" style="313" customWidth="1"/>
    <col min="3333" max="3333" width="12.28515625" style="313" customWidth="1"/>
    <col min="3334" max="3334" width="1.7109375" style="313" customWidth="1"/>
    <col min="3335" max="3335" width="17.5703125" style="313" bestFit="1" customWidth="1"/>
    <col min="3336" max="3336" width="2.85546875" style="313" customWidth="1"/>
    <col min="3337" max="3337" width="4.140625" style="313" customWidth="1"/>
    <col min="3338" max="3338" width="3.85546875" style="313" customWidth="1"/>
    <col min="3339" max="3339" width="0" style="313" hidden="1" customWidth="1"/>
    <col min="3340" max="3340" width="17.85546875" style="313" bestFit="1" customWidth="1"/>
    <col min="3341" max="3341" width="18.5703125" style="313" bestFit="1" customWidth="1"/>
    <col min="3342" max="3342" width="2.28515625" style="313" customWidth="1"/>
    <col min="3343" max="3343" width="9.140625" style="313"/>
    <col min="3344" max="3344" width="10.28515625" style="313" bestFit="1" customWidth="1"/>
    <col min="3345" max="3584" width="9.140625" style="313"/>
    <col min="3585" max="3585" width="1.28515625" style="313" customWidth="1"/>
    <col min="3586" max="3586" width="3.140625" style="313" customWidth="1"/>
    <col min="3587" max="3587" width="49.42578125" style="313" customWidth="1"/>
    <col min="3588" max="3588" width="1.42578125" style="313" customWidth="1"/>
    <col min="3589" max="3589" width="12.28515625" style="313" customWidth="1"/>
    <col min="3590" max="3590" width="1.7109375" style="313" customWidth="1"/>
    <col min="3591" max="3591" width="17.5703125" style="313" bestFit="1" customWidth="1"/>
    <col min="3592" max="3592" width="2.85546875" style="313" customWidth="1"/>
    <col min="3593" max="3593" width="4.140625" style="313" customWidth="1"/>
    <col min="3594" max="3594" width="3.85546875" style="313" customWidth="1"/>
    <col min="3595" max="3595" width="0" style="313" hidden="1" customWidth="1"/>
    <col min="3596" max="3596" width="17.85546875" style="313" bestFit="1" customWidth="1"/>
    <col min="3597" max="3597" width="18.5703125" style="313" bestFit="1" customWidth="1"/>
    <col min="3598" max="3598" width="2.28515625" style="313" customWidth="1"/>
    <col min="3599" max="3599" width="9.140625" style="313"/>
    <col min="3600" max="3600" width="10.28515625" style="313" bestFit="1" customWidth="1"/>
    <col min="3601" max="3840" width="9.140625" style="313"/>
    <col min="3841" max="3841" width="1.28515625" style="313" customWidth="1"/>
    <col min="3842" max="3842" width="3.140625" style="313" customWidth="1"/>
    <col min="3843" max="3843" width="49.42578125" style="313" customWidth="1"/>
    <col min="3844" max="3844" width="1.42578125" style="313" customWidth="1"/>
    <col min="3845" max="3845" width="12.28515625" style="313" customWidth="1"/>
    <col min="3846" max="3846" width="1.7109375" style="313" customWidth="1"/>
    <col min="3847" max="3847" width="17.5703125" style="313" bestFit="1" customWidth="1"/>
    <col min="3848" max="3848" width="2.85546875" style="313" customWidth="1"/>
    <col min="3849" max="3849" width="4.140625" style="313" customWidth="1"/>
    <col min="3850" max="3850" width="3.85546875" style="313" customWidth="1"/>
    <col min="3851" max="3851" width="0" style="313" hidden="1" customWidth="1"/>
    <col min="3852" max="3852" width="17.85546875" style="313" bestFit="1" customWidth="1"/>
    <col min="3853" max="3853" width="18.5703125" style="313" bestFit="1" customWidth="1"/>
    <col min="3854" max="3854" width="2.28515625" style="313" customWidth="1"/>
    <col min="3855" max="3855" width="9.140625" style="313"/>
    <col min="3856" max="3856" width="10.28515625" style="313" bestFit="1" customWidth="1"/>
    <col min="3857" max="4096" width="9.140625" style="313"/>
    <col min="4097" max="4097" width="1.28515625" style="313" customWidth="1"/>
    <col min="4098" max="4098" width="3.140625" style="313" customWidth="1"/>
    <col min="4099" max="4099" width="49.42578125" style="313" customWidth="1"/>
    <col min="4100" max="4100" width="1.42578125" style="313" customWidth="1"/>
    <col min="4101" max="4101" width="12.28515625" style="313" customWidth="1"/>
    <col min="4102" max="4102" width="1.7109375" style="313" customWidth="1"/>
    <col min="4103" max="4103" width="17.5703125" style="313" bestFit="1" customWidth="1"/>
    <col min="4104" max="4104" width="2.85546875" style="313" customWidth="1"/>
    <col min="4105" max="4105" width="4.140625" style="313" customWidth="1"/>
    <col min="4106" max="4106" width="3.85546875" style="313" customWidth="1"/>
    <col min="4107" max="4107" width="0" style="313" hidden="1" customWidth="1"/>
    <col min="4108" max="4108" width="17.85546875" style="313" bestFit="1" customWidth="1"/>
    <col min="4109" max="4109" width="18.5703125" style="313" bestFit="1" customWidth="1"/>
    <col min="4110" max="4110" width="2.28515625" style="313" customWidth="1"/>
    <col min="4111" max="4111" width="9.140625" style="313"/>
    <col min="4112" max="4112" width="10.28515625" style="313" bestFit="1" customWidth="1"/>
    <col min="4113" max="4352" width="9.140625" style="313"/>
    <col min="4353" max="4353" width="1.28515625" style="313" customWidth="1"/>
    <col min="4354" max="4354" width="3.140625" style="313" customWidth="1"/>
    <col min="4355" max="4355" width="49.42578125" style="313" customWidth="1"/>
    <col min="4356" max="4356" width="1.42578125" style="313" customWidth="1"/>
    <col min="4357" max="4357" width="12.28515625" style="313" customWidth="1"/>
    <col min="4358" max="4358" width="1.7109375" style="313" customWidth="1"/>
    <col min="4359" max="4359" width="17.5703125" style="313" bestFit="1" customWidth="1"/>
    <col min="4360" max="4360" width="2.85546875" style="313" customWidth="1"/>
    <col min="4361" max="4361" width="4.140625" style="313" customWidth="1"/>
    <col min="4362" max="4362" width="3.85546875" style="313" customWidth="1"/>
    <col min="4363" max="4363" width="0" style="313" hidden="1" customWidth="1"/>
    <col min="4364" max="4364" width="17.85546875" style="313" bestFit="1" customWidth="1"/>
    <col min="4365" max="4365" width="18.5703125" style="313" bestFit="1" customWidth="1"/>
    <col min="4366" max="4366" width="2.28515625" style="313" customWidth="1"/>
    <col min="4367" max="4367" width="9.140625" style="313"/>
    <col min="4368" max="4368" width="10.28515625" style="313" bestFit="1" customWidth="1"/>
    <col min="4369" max="4608" width="9.140625" style="313"/>
    <col min="4609" max="4609" width="1.28515625" style="313" customWidth="1"/>
    <col min="4610" max="4610" width="3.140625" style="313" customWidth="1"/>
    <col min="4611" max="4611" width="49.42578125" style="313" customWidth="1"/>
    <col min="4612" max="4612" width="1.42578125" style="313" customWidth="1"/>
    <col min="4613" max="4613" width="12.28515625" style="313" customWidth="1"/>
    <col min="4614" max="4614" width="1.7109375" style="313" customWidth="1"/>
    <col min="4615" max="4615" width="17.5703125" style="313" bestFit="1" customWidth="1"/>
    <col min="4616" max="4616" width="2.85546875" style="313" customWidth="1"/>
    <col min="4617" max="4617" width="4.140625" style="313" customWidth="1"/>
    <col min="4618" max="4618" width="3.85546875" style="313" customWidth="1"/>
    <col min="4619" max="4619" width="0" style="313" hidden="1" customWidth="1"/>
    <col min="4620" max="4620" width="17.85546875" style="313" bestFit="1" customWidth="1"/>
    <col min="4621" max="4621" width="18.5703125" style="313" bestFit="1" customWidth="1"/>
    <col min="4622" max="4622" width="2.28515625" style="313" customWidth="1"/>
    <col min="4623" max="4623" width="9.140625" style="313"/>
    <col min="4624" max="4624" width="10.28515625" style="313" bestFit="1" customWidth="1"/>
    <col min="4625" max="4864" width="9.140625" style="313"/>
    <col min="4865" max="4865" width="1.28515625" style="313" customWidth="1"/>
    <col min="4866" max="4866" width="3.140625" style="313" customWidth="1"/>
    <col min="4867" max="4867" width="49.42578125" style="313" customWidth="1"/>
    <col min="4868" max="4868" width="1.42578125" style="313" customWidth="1"/>
    <col min="4869" max="4869" width="12.28515625" style="313" customWidth="1"/>
    <col min="4870" max="4870" width="1.7109375" style="313" customWidth="1"/>
    <col min="4871" max="4871" width="17.5703125" style="313" bestFit="1" customWidth="1"/>
    <col min="4872" max="4872" width="2.85546875" style="313" customWidth="1"/>
    <col min="4873" max="4873" width="4.140625" style="313" customWidth="1"/>
    <col min="4874" max="4874" width="3.85546875" style="313" customWidth="1"/>
    <col min="4875" max="4875" width="0" style="313" hidden="1" customWidth="1"/>
    <col min="4876" max="4876" width="17.85546875" style="313" bestFit="1" customWidth="1"/>
    <col min="4877" max="4877" width="18.5703125" style="313" bestFit="1" customWidth="1"/>
    <col min="4878" max="4878" width="2.28515625" style="313" customWidth="1"/>
    <col min="4879" max="4879" width="9.140625" style="313"/>
    <col min="4880" max="4880" width="10.28515625" style="313" bestFit="1" customWidth="1"/>
    <col min="4881" max="5120" width="9.140625" style="313"/>
    <col min="5121" max="5121" width="1.28515625" style="313" customWidth="1"/>
    <col min="5122" max="5122" width="3.140625" style="313" customWidth="1"/>
    <col min="5123" max="5123" width="49.42578125" style="313" customWidth="1"/>
    <col min="5124" max="5124" width="1.42578125" style="313" customWidth="1"/>
    <col min="5125" max="5125" width="12.28515625" style="313" customWidth="1"/>
    <col min="5126" max="5126" width="1.7109375" style="313" customWidth="1"/>
    <col min="5127" max="5127" width="17.5703125" style="313" bestFit="1" customWidth="1"/>
    <col min="5128" max="5128" width="2.85546875" style="313" customWidth="1"/>
    <col min="5129" max="5129" width="4.140625" style="313" customWidth="1"/>
    <col min="5130" max="5130" width="3.85546875" style="313" customWidth="1"/>
    <col min="5131" max="5131" width="0" style="313" hidden="1" customWidth="1"/>
    <col min="5132" max="5132" width="17.85546875" style="313" bestFit="1" customWidth="1"/>
    <col min="5133" max="5133" width="18.5703125" style="313" bestFit="1" customWidth="1"/>
    <col min="5134" max="5134" width="2.28515625" style="313" customWidth="1"/>
    <col min="5135" max="5135" width="9.140625" style="313"/>
    <col min="5136" max="5136" width="10.28515625" style="313" bestFit="1" customWidth="1"/>
    <col min="5137" max="5376" width="9.140625" style="313"/>
    <col min="5377" max="5377" width="1.28515625" style="313" customWidth="1"/>
    <col min="5378" max="5378" width="3.140625" style="313" customWidth="1"/>
    <col min="5379" max="5379" width="49.42578125" style="313" customWidth="1"/>
    <col min="5380" max="5380" width="1.42578125" style="313" customWidth="1"/>
    <col min="5381" max="5381" width="12.28515625" style="313" customWidth="1"/>
    <col min="5382" max="5382" width="1.7109375" style="313" customWidth="1"/>
    <col min="5383" max="5383" width="17.5703125" style="313" bestFit="1" customWidth="1"/>
    <col min="5384" max="5384" width="2.85546875" style="313" customWidth="1"/>
    <col min="5385" max="5385" width="4.140625" style="313" customWidth="1"/>
    <col min="5386" max="5386" width="3.85546875" style="313" customWidth="1"/>
    <col min="5387" max="5387" width="0" style="313" hidden="1" customWidth="1"/>
    <col min="5388" max="5388" width="17.85546875" style="313" bestFit="1" customWidth="1"/>
    <col min="5389" max="5389" width="18.5703125" style="313" bestFit="1" customWidth="1"/>
    <col min="5390" max="5390" width="2.28515625" style="313" customWidth="1"/>
    <col min="5391" max="5391" width="9.140625" style="313"/>
    <col min="5392" max="5392" width="10.28515625" style="313" bestFit="1" customWidth="1"/>
    <col min="5393" max="5632" width="9.140625" style="313"/>
    <col min="5633" max="5633" width="1.28515625" style="313" customWidth="1"/>
    <col min="5634" max="5634" width="3.140625" style="313" customWidth="1"/>
    <col min="5635" max="5635" width="49.42578125" style="313" customWidth="1"/>
    <col min="5636" max="5636" width="1.42578125" style="313" customWidth="1"/>
    <col min="5637" max="5637" width="12.28515625" style="313" customWidth="1"/>
    <col min="5638" max="5638" width="1.7109375" style="313" customWidth="1"/>
    <col min="5639" max="5639" width="17.5703125" style="313" bestFit="1" customWidth="1"/>
    <col min="5640" max="5640" width="2.85546875" style="313" customWidth="1"/>
    <col min="5641" max="5641" width="4.140625" style="313" customWidth="1"/>
    <col min="5642" max="5642" width="3.85546875" style="313" customWidth="1"/>
    <col min="5643" max="5643" width="0" style="313" hidden="1" customWidth="1"/>
    <col min="5644" max="5644" width="17.85546875" style="313" bestFit="1" customWidth="1"/>
    <col min="5645" max="5645" width="18.5703125" style="313" bestFit="1" customWidth="1"/>
    <col min="5646" max="5646" width="2.28515625" style="313" customWidth="1"/>
    <col min="5647" max="5647" width="9.140625" style="313"/>
    <col min="5648" max="5648" width="10.28515625" style="313" bestFit="1" customWidth="1"/>
    <col min="5649" max="5888" width="9.140625" style="313"/>
    <col min="5889" max="5889" width="1.28515625" style="313" customWidth="1"/>
    <col min="5890" max="5890" width="3.140625" style="313" customWidth="1"/>
    <col min="5891" max="5891" width="49.42578125" style="313" customWidth="1"/>
    <col min="5892" max="5892" width="1.42578125" style="313" customWidth="1"/>
    <col min="5893" max="5893" width="12.28515625" style="313" customWidth="1"/>
    <col min="5894" max="5894" width="1.7109375" style="313" customWidth="1"/>
    <col min="5895" max="5895" width="17.5703125" style="313" bestFit="1" customWidth="1"/>
    <col min="5896" max="5896" width="2.85546875" style="313" customWidth="1"/>
    <col min="5897" max="5897" width="4.140625" style="313" customWidth="1"/>
    <col min="5898" max="5898" width="3.85546875" style="313" customWidth="1"/>
    <col min="5899" max="5899" width="0" style="313" hidden="1" customWidth="1"/>
    <col min="5900" max="5900" width="17.85546875" style="313" bestFit="1" customWidth="1"/>
    <col min="5901" max="5901" width="18.5703125" style="313" bestFit="1" customWidth="1"/>
    <col min="5902" max="5902" width="2.28515625" style="313" customWidth="1"/>
    <col min="5903" max="5903" width="9.140625" style="313"/>
    <col min="5904" max="5904" width="10.28515625" style="313" bestFit="1" customWidth="1"/>
    <col min="5905" max="6144" width="9.140625" style="313"/>
    <col min="6145" max="6145" width="1.28515625" style="313" customWidth="1"/>
    <col min="6146" max="6146" width="3.140625" style="313" customWidth="1"/>
    <col min="6147" max="6147" width="49.42578125" style="313" customWidth="1"/>
    <col min="6148" max="6148" width="1.42578125" style="313" customWidth="1"/>
    <col min="6149" max="6149" width="12.28515625" style="313" customWidth="1"/>
    <col min="6150" max="6150" width="1.7109375" style="313" customWidth="1"/>
    <col min="6151" max="6151" width="17.5703125" style="313" bestFit="1" customWidth="1"/>
    <col min="6152" max="6152" width="2.85546875" style="313" customWidth="1"/>
    <col min="6153" max="6153" width="4.140625" style="313" customWidth="1"/>
    <col min="6154" max="6154" width="3.85546875" style="313" customWidth="1"/>
    <col min="6155" max="6155" width="0" style="313" hidden="1" customWidth="1"/>
    <col min="6156" max="6156" width="17.85546875" style="313" bestFit="1" customWidth="1"/>
    <col min="6157" max="6157" width="18.5703125" style="313" bestFit="1" customWidth="1"/>
    <col min="6158" max="6158" width="2.28515625" style="313" customWidth="1"/>
    <col min="6159" max="6159" width="9.140625" style="313"/>
    <col min="6160" max="6160" width="10.28515625" style="313" bestFit="1" customWidth="1"/>
    <col min="6161" max="6400" width="9.140625" style="313"/>
    <col min="6401" max="6401" width="1.28515625" style="313" customWidth="1"/>
    <col min="6402" max="6402" width="3.140625" style="313" customWidth="1"/>
    <col min="6403" max="6403" width="49.42578125" style="313" customWidth="1"/>
    <col min="6404" max="6404" width="1.42578125" style="313" customWidth="1"/>
    <col min="6405" max="6405" width="12.28515625" style="313" customWidth="1"/>
    <col min="6406" max="6406" width="1.7109375" style="313" customWidth="1"/>
    <col min="6407" max="6407" width="17.5703125" style="313" bestFit="1" customWidth="1"/>
    <col min="6408" max="6408" width="2.85546875" style="313" customWidth="1"/>
    <col min="6409" max="6409" width="4.140625" style="313" customWidth="1"/>
    <col min="6410" max="6410" width="3.85546875" style="313" customWidth="1"/>
    <col min="6411" max="6411" width="0" style="313" hidden="1" customWidth="1"/>
    <col min="6412" max="6412" width="17.85546875" style="313" bestFit="1" customWidth="1"/>
    <col min="6413" max="6413" width="18.5703125" style="313" bestFit="1" customWidth="1"/>
    <col min="6414" max="6414" width="2.28515625" style="313" customWidth="1"/>
    <col min="6415" max="6415" width="9.140625" style="313"/>
    <col min="6416" max="6416" width="10.28515625" style="313" bestFit="1" customWidth="1"/>
    <col min="6417" max="6656" width="9.140625" style="313"/>
    <col min="6657" max="6657" width="1.28515625" style="313" customWidth="1"/>
    <col min="6658" max="6658" width="3.140625" style="313" customWidth="1"/>
    <col min="6659" max="6659" width="49.42578125" style="313" customWidth="1"/>
    <col min="6660" max="6660" width="1.42578125" style="313" customWidth="1"/>
    <col min="6661" max="6661" width="12.28515625" style="313" customWidth="1"/>
    <col min="6662" max="6662" width="1.7109375" style="313" customWidth="1"/>
    <col min="6663" max="6663" width="17.5703125" style="313" bestFit="1" customWidth="1"/>
    <col min="6664" max="6664" width="2.85546875" style="313" customWidth="1"/>
    <col min="6665" max="6665" width="4.140625" style="313" customWidth="1"/>
    <col min="6666" max="6666" width="3.85546875" style="313" customWidth="1"/>
    <col min="6667" max="6667" width="0" style="313" hidden="1" customWidth="1"/>
    <col min="6668" max="6668" width="17.85546875" style="313" bestFit="1" customWidth="1"/>
    <col min="6669" max="6669" width="18.5703125" style="313" bestFit="1" customWidth="1"/>
    <col min="6670" max="6670" width="2.28515625" style="313" customWidth="1"/>
    <col min="6671" max="6671" width="9.140625" style="313"/>
    <col min="6672" max="6672" width="10.28515625" style="313" bestFit="1" customWidth="1"/>
    <col min="6673" max="6912" width="9.140625" style="313"/>
    <col min="6913" max="6913" width="1.28515625" style="313" customWidth="1"/>
    <col min="6914" max="6914" width="3.140625" style="313" customWidth="1"/>
    <col min="6915" max="6915" width="49.42578125" style="313" customWidth="1"/>
    <col min="6916" max="6916" width="1.42578125" style="313" customWidth="1"/>
    <col min="6917" max="6917" width="12.28515625" style="313" customWidth="1"/>
    <col min="6918" max="6918" width="1.7109375" style="313" customWidth="1"/>
    <col min="6919" max="6919" width="17.5703125" style="313" bestFit="1" customWidth="1"/>
    <col min="6920" max="6920" width="2.85546875" style="313" customWidth="1"/>
    <col min="6921" max="6921" width="4.140625" style="313" customWidth="1"/>
    <col min="6922" max="6922" width="3.85546875" style="313" customWidth="1"/>
    <col min="6923" max="6923" width="0" style="313" hidden="1" customWidth="1"/>
    <col min="6924" max="6924" width="17.85546875" style="313" bestFit="1" customWidth="1"/>
    <col min="6925" max="6925" width="18.5703125" style="313" bestFit="1" customWidth="1"/>
    <col min="6926" max="6926" width="2.28515625" style="313" customWidth="1"/>
    <col min="6927" max="6927" width="9.140625" style="313"/>
    <col min="6928" max="6928" width="10.28515625" style="313" bestFit="1" customWidth="1"/>
    <col min="6929" max="7168" width="9.140625" style="313"/>
    <col min="7169" max="7169" width="1.28515625" style="313" customWidth="1"/>
    <col min="7170" max="7170" width="3.140625" style="313" customWidth="1"/>
    <col min="7171" max="7171" width="49.42578125" style="313" customWidth="1"/>
    <col min="7172" max="7172" width="1.42578125" style="313" customWidth="1"/>
    <col min="7173" max="7173" width="12.28515625" style="313" customWidth="1"/>
    <col min="7174" max="7174" width="1.7109375" style="313" customWidth="1"/>
    <col min="7175" max="7175" width="17.5703125" style="313" bestFit="1" customWidth="1"/>
    <col min="7176" max="7176" width="2.85546875" style="313" customWidth="1"/>
    <col min="7177" max="7177" width="4.140625" style="313" customWidth="1"/>
    <col min="7178" max="7178" width="3.85546875" style="313" customWidth="1"/>
    <col min="7179" max="7179" width="0" style="313" hidden="1" customWidth="1"/>
    <col min="7180" max="7180" width="17.85546875" style="313" bestFit="1" customWidth="1"/>
    <col min="7181" max="7181" width="18.5703125" style="313" bestFit="1" customWidth="1"/>
    <col min="7182" max="7182" width="2.28515625" style="313" customWidth="1"/>
    <col min="7183" max="7183" width="9.140625" style="313"/>
    <col min="7184" max="7184" width="10.28515625" style="313" bestFit="1" customWidth="1"/>
    <col min="7185" max="7424" width="9.140625" style="313"/>
    <col min="7425" max="7425" width="1.28515625" style="313" customWidth="1"/>
    <col min="7426" max="7426" width="3.140625" style="313" customWidth="1"/>
    <col min="7427" max="7427" width="49.42578125" style="313" customWidth="1"/>
    <col min="7428" max="7428" width="1.42578125" style="313" customWidth="1"/>
    <col min="7429" max="7429" width="12.28515625" style="313" customWidth="1"/>
    <col min="7430" max="7430" width="1.7109375" style="313" customWidth="1"/>
    <col min="7431" max="7431" width="17.5703125" style="313" bestFit="1" customWidth="1"/>
    <col min="7432" max="7432" width="2.85546875" style="313" customWidth="1"/>
    <col min="7433" max="7433" width="4.140625" style="313" customWidth="1"/>
    <col min="7434" max="7434" width="3.85546875" style="313" customWidth="1"/>
    <col min="7435" max="7435" width="0" style="313" hidden="1" customWidth="1"/>
    <col min="7436" max="7436" width="17.85546875" style="313" bestFit="1" customWidth="1"/>
    <col min="7437" max="7437" width="18.5703125" style="313" bestFit="1" customWidth="1"/>
    <col min="7438" max="7438" width="2.28515625" style="313" customWidth="1"/>
    <col min="7439" max="7439" width="9.140625" style="313"/>
    <col min="7440" max="7440" width="10.28515625" style="313" bestFit="1" customWidth="1"/>
    <col min="7441" max="7680" width="9.140625" style="313"/>
    <col min="7681" max="7681" width="1.28515625" style="313" customWidth="1"/>
    <col min="7682" max="7682" width="3.140625" style="313" customWidth="1"/>
    <col min="7683" max="7683" width="49.42578125" style="313" customWidth="1"/>
    <col min="7684" max="7684" width="1.42578125" style="313" customWidth="1"/>
    <col min="7685" max="7685" width="12.28515625" style="313" customWidth="1"/>
    <col min="7686" max="7686" width="1.7109375" style="313" customWidth="1"/>
    <col min="7687" max="7687" width="17.5703125" style="313" bestFit="1" customWidth="1"/>
    <col min="7688" max="7688" width="2.85546875" style="313" customWidth="1"/>
    <col min="7689" max="7689" width="4.140625" style="313" customWidth="1"/>
    <col min="7690" max="7690" width="3.85546875" style="313" customWidth="1"/>
    <col min="7691" max="7691" width="0" style="313" hidden="1" customWidth="1"/>
    <col min="7692" max="7692" width="17.85546875" style="313" bestFit="1" customWidth="1"/>
    <col min="7693" max="7693" width="18.5703125" style="313" bestFit="1" customWidth="1"/>
    <col min="7694" max="7694" width="2.28515625" style="313" customWidth="1"/>
    <col min="7695" max="7695" width="9.140625" style="313"/>
    <col min="7696" max="7696" width="10.28515625" style="313" bestFit="1" customWidth="1"/>
    <col min="7697" max="7936" width="9.140625" style="313"/>
    <col min="7937" max="7937" width="1.28515625" style="313" customWidth="1"/>
    <col min="7938" max="7938" width="3.140625" style="313" customWidth="1"/>
    <col min="7939" max="7939" width="49.42578125" style="313" customWidth="1"/>
    <col min="7940" max="7940" width="1.42578125" style="313" customWidth="1"/>
    <col min="7941" max="7941" width="12.28515625" style="313" customWidth="1"/>
    <col min="7942" max="7942" width="1.7109375" style="313" customWidth="1"/>
    <col min="7943" max="7943" width="17.5703125" style="313" bestFit="1" customWidth="1"/>
    <col min="7944" max="7944" width="2.85546875" style="313" customWidth="1"/>
    <col min="7945" max="7945" width="4.140625" style="313" customWidth="1"/>
    <col min="7946" max="7946" width="3.85546875" style="313" customWidth="1"/>
    <col min="7947" max="7947" width="0" style="313" hidden="1" customWidth="1"/>
    <col min="7948" max="7948" width="17.85546875" style="313" bestFit="1" customWidth="1"/>
    <col min="7949" max="7949" width="18.5703125" style="313" bestFit="1" customWidth="1"/>
    <col min="7950" max="7950" width="2.28515625" style="313" customWidth="1"/>
    <col min="7951" max="7951" width="9.140625" style="313"/>
    <col min="7952" max="7952" width="10.28515625" style="313" bestFit="1" customWidth="1"/>
    <col min="7953" max="8192" width="9.140625" style="313"/>
    <col min="8193" max="8193" width="1.28515625" style="313" customWidth="1"/>
    <col min="8194" max="8194" width="3.140625" style="313" customWidth="1"/>
    <col min="8195" max="8195" width="49.42578125" style="313" customWidth="1"/>
    <col min="8196" max="8196" width="1.42578125" style="313" customWidth="1"/>
    <col min="8197" max="8197" width="12.28515625" style="313" customWidth="1"/>
    <col min="8198" max="8198" width="1.7109375" style="313" customWidth="1"/>
    <col min="8199" max="8199" width="17.5703125" style="313" bestFit="1" customWidth="1"/>
    <col min="8200" max="8200" width="2.85546875" style="313" customWidth="1"/>
    <col min="8201" max="8201" width="4.140625" style="313" customWidth="1"/>
    <col min="8202" max="8202" width="3.85546875" style="313" customWidth="1"/>
    <col min="8203" max="8203" width="0" style="313" hidden="1" customWidth="1"/>
    <col min="8204" max="8204" width="17.85546875" style="313" bestFit="1" customWidth="1"/>
    <col min="8205" max="8205" width="18.5703125" style="313" bestFit="1" customWidth="1"/>
    <col min="8206" max="8206" width="2.28515625" style="313" customWidth="1"/>
    <col min="8207" max="8207" width="9.140625" style="313"/>
    <col min="8208" max="8208" width="10.28515625" style="313" bestFit="1" customWidth="1"/>
    <col min="8209" max="8448" width="9.140625" style="313"/>
    <col min="8449" max="8449" width="1.28515625" style="313" customWidth="1"/>
    <col min="8450" max="8450" width="3.140625" style="313" customWidth="1"/>
    <col min="8451" max="8451" width="49.42578125" style="313" customWidth="1"/>
    <col min="8452" max="8452" width="1.42578125" style="313" customWidth="1"/>
    <col min="8453" max="8453" width="12.28515625" style="313" customWidth="1"/>
    <col min="8454" max="8454" width="1.7109375" style="313" customWidth="1"/>
    <col min="8455" max="8455" width="17.5703125" style="313" bestFit="1" customWidth="1"/>
    <col min="8456" max="8456" width="2.85546875" style="313" customWidth="1"/>
    <col min="8457" max="8457" width="4.140625" style="313" customWidth="1"/>
    <col min="8458" max="8458" width="3.85546875" style="313" customWidth="1"/>
    <col min="8459" max="8459" width="0" style="313" hidden="1" customWidth="1"/>
    <col min="8460" max="8460" width="17.85546875" style="313" bestFit="1" customWidth="1"/>
    <col min="8461" max="8461" width="18.5703125" style="313" bestFit="1" customWidth="1"/>
    <col min="8462" max="8462" width="2.28515625" style="313" customWidth="1"/>
    <col min="8463" max="8463" width="9.140625" style="313"/>
    <col min="8464" max="8464" width="10.28515625" style="313" bestFit="1" customWidth="1"/>
    <col min="8465" max="8704" width="9.140625" style="313"/>
    <col min="8705" max="8705" width="1.28515625" style="313" customWidth="1"/>
    <col min="8706" max="8706" width="3.140625" style="313" customWidth="1"/>
    <col min="8707" max="8707" width="49.42578125" style="313" customWidth="1"/>
    <col min="8708" max="8708" width="1.42578125" style="313" customWidth="1"/>
    <col min="8709" max="8709" width="12.28515625" style="313" customWidth="1"/>
    <col min="8710" max="8710" width="1.7109375" style="313" customWidth="1"/>
    <col min="8711" max="8711" width="17.5703125" style="313" bestFit="1" customWidth="1"/>
    <col min="8712" max="8712" width="2.85546875" style="313" customWidth="1"/>
    <col min="8713" max="8713" width="4.140625" style="313" customWidth="1"/>
    <col min="8714" max="8714" width="3.85546875" style="313" customWidth="1"/>
    <col min="8715" max="8715" width="0" style="313" hidden="1" customWidth="1"/>
    <col min="8716" max="8716" width="17.85546875" style="313" bestFit="1" customWidth="1"/>
    <col min="8717" max="8717" width="18.5703125" style="313" bestFit="1" customWidth="1"/>
    <col min="8718" max="8718" width="2.28515625" style="313" customWidth="1"/>
    <col min="8719" max="8719" width="9.140625" style="313"/>
    <col min="8720" max="8720" width="10.28515625" style="313" bestFit="1" customWidth="1"/>
    <col min="8721" max="8960" width="9.140625" style="313"/>
    <col min="8961" max="8961" width="1.28515625" style="313" customWidth="1"/>
    <col min="8962" max="8962" width="3.140625" style="313" customWidth="1"/>
    <col min="8963" max="8963" width="49.42578125" style="313" customWidth="1"/>
    <col min="8964" max="8964" width="1.42578125" style="313" customWidth="1"/>
    <col min="8965" max="8965" width="12.28515625" style="313" customWidth="1"/>
    <col min="8966" max="8966" width="1.7109375" style="313" customWidth="1"/>
    <col min="8967" max="8967" width="17.5703125" style="313" bestFit="1" customWidth="1"/>
    <col min="8968" max="8968" width="2.85546875" style="313" customWidth="1"/>
    <col min="8969" max="8969" width="4.140625" style="313" customWidth="1"/>
    <col min="8970" max="8970" width="3.85546875" style="313" customWidth="1"/>
    <col min="8971" max="8971" width="0" style="313" hidden="1" customWidth="1"/>
    <col min="8972" max="8972" width="17.85546875" style="313" bestFit="1" customWidth="1"/>
    <col min="8973" max="8973" width="18.5703125" style="313" bestFit="1" customWidth="1"/>
    <col min="8974" max="8974" width="2.28515625" style="313" customWidth="1"/>
    <col min="8975" max="8975" width="9.140625" style="313"/>
    <col min="8976" max="8976" width="10.28515625" style="313" bestFit="1" customWidth="1"/>
    <col min="8977" max="9216" width="9.140625" style="313"/>
    <col min="9217" max="9217" width="1.28515625" style="313" customWidth="1"/>
    <col min="9218" max="9218" width="3.140625" style="313" customWidth="1"/>
    <col min="9219" max="9219" width="49.42578125" style="313" customWidth="1"/>
    <col min="9220" max="9220" width="1.42578125" style="313" customWidth="1"/>
    <col min="9221" max="9221" width="12.28515625" style="313" customWidth="1"/>
    <col min="9222" max="9222" width="1.7109375" style="313" customWidth="1"/>
    <col min="9223" max="9223" width="17.5703125" style="313" bestFit="1" customWidth="1"/>
    <col min="9224" max="9224" width="2.85546875" style="313" customWidth="1"/>
    <col min="9225" max="9225" width="4.140625" style="313" customWidth="1"/>
    <col min="9226" max="9226" width="3.85546875" style="313" customWidth="1"/>
    <col min="9227" max="9227" width="0" style="313" hidden="1" customWidth="1"/>
    <col min="9228" max="9228" width="17.85546875" style="313" bestFit="1" customWidth="1"/>
    <col min="9229" max="9229" width="18.5703125" style="313" bestFit="1" customWidth="1"/>
    <col min="9230" max="9230" width="2.28515625" style="313" customWidth="1"/>
    <col min="9231" max="9231" width="9.140625" style="313"/>
    <col min="9232" max="9232" width="10.28515625" style="313" bestFit="1" customWidth="1"/>
    <col min="9233" max="9472" width="9.140625" style="313"/>
    <col min="9473" max="9473" width="1.28515625" style="313" customWidth="1"/>
    <col min="9474" max="9474" width="3.140625" style="313" customWidth="1"/>
    <col min="9475" max="9475" width="49.42578125" style="313" customWidth="1"/>
    <col min="9476" max="9476" width="1.42578125" style="313" customWidth="1"/>
    <col min="9477" max="9477" width="12.28515625" style="313" customWidth="1"/>
    <col min="9478" max="9478" width="1.7109375" style="313" customWidth="1"/>
    <col min="9479" max="9479" width="17.5703125" style="313" bestFit="1" customWidth="1"/>
    <col min="9480" max="9480" width="2.85546875" style="313" customWidth="1"/>
    <col min="9481" max="9481" width="4.140625" style="313" customWidth="1"/>
    <col min="9482" max="9482" width="3.85546875" style="313" customWidth="1"/>
    <col min="9483" max="9483" width="0" style="313" hidden="1" customWidth="1"/>
    <col min="9484" max="9484" width="17.85546875" style="313" bestFit="1" customWidth="1"/>
    <col min="9485" max="9485" width="18.5703125" style="313" bestFit="1" customWidth="1"/>
    <col min="9486" max="9486" width="2.28515625" style="313" customWidth="1"/>
    <col min="9487" max="9487" width="9.140625" style="313"/>
    <col min="9488" max="9488" width="10.28515625" style="313" bestFit="1" customWidth="1"/>
    <col min="9489" max="9728" width="9.140625" style="313"/>
    <col min="9729" max="9729" width="1.28515625" style="313" customWidth="1"/>
    <col min="9730" max="9730" width="3.140625" style="313" customWidth="1"/>
    <col min="9731" max="9731" width="49.42578125" style="313" customWidth="1"/>
    <col min="9732" max="9732" width="1.42578125" style="313" customWidth="1"/>
    <col min="9733" max="9733" width="12.28515625" style="313" customWidth="1"/>
    <col min="9734" max="9734" width="1.7109375" style="313" customWidth="1"/>
    <col min="9735" max="9735" width="17.5703125" style="313" bestFit="1" customWidth="1"/>
    <col min="9736" max="9736" width="2.85546875" style="313" customWidth="1"/>
    <col min="9737" max="9737" width="4.140625" style="313" customWidth="1"/>
    <col min="9738" max="9738" width="3.85546875" style="313" customWidth="1"/>
    <col min="9739" max="9739" width="0" style="313" hidden="1" customWidth="1"/>
    <col min="9740" max="9740" width="17.85546875" style="313" bestFit="1" customWidth="1"/>
    <col min="9741" max="9741" width="18.5703125" style="313" bestFit="1" customWidth="1"/>
    <col min="9742" max="9742" width="2.28515625" style="313" customWidth="1"/>
    <col min="9743" max="9743" width="9.140625" style="313"/>
    <col min="9744" max="9744" width="10.28515625" style="313" bestFit="1" customWidth="1"/>
    <col min="9745" max="9984" width="9.140625" style="313"/>
    <col min="9985" max="9985" width="1.28515625" style="313" customWidth="1"/>
    <col min="9986" max="9986" width="3.140625" style="313" customWidth="1"/>
    <col min="9987" max="9987" width="49.42578125" style="313" customWidth="1"/>
    <col min="9988" max="9988" width="1.42578125" style="313" customWidth="1"/>
    <col min="9989" max="9989" width="12.28515625" style="313" customWidth="1"/>
    <col min="9990" max="9990" width="1.7109375" style="313" customWidth="1"/>
    <col min="9991" max="9991" width="17.5703125" style="313" bestFit="1" customWidth="1"/>
    <col min="9992" max="9992" width="2.85546875" style="313" customWidth="1"/>
    <col min="9993" max="9993" width="4.140625" style="313" customWidth="1"/>
    <col min="9994" max="9994" width="3.85546875" style="313" customWidth="1"/>
    <col min="9995" max="9995" width="0" style="313" hidden="1" customWidth="1"/>
    <col min="9996" max="9996" width="17.85546875" style="313" bestFit="1" customWidth="1"/>
    <col min="9997" max="9997" width="18.5703125" style="313" bestFit="1" customWidth="1"/>
    <col min="9998" max="9998" width="2.28515625" style="313" customWidth="1"/>
    <col min="9999" max="9999" width="9.140625" style="313"/>
    <col min="10000" max="10000" width="10.28515625" style="313" bestFit="1" customWidth="1"/>
    <col min="10001" max="10240" width="9.140625" style="313"/>
    <col min="10241" max="10241" width="1.28515625" style="313" customWidth="1"/>
    <col min="10242" max="10242" width="3.140625" style="313" customWidth="1"/>
    <col min="10243" max="10243" width="49.42578125" style="313" customWidth="1"/>
    <col min="10244" max="10244" width="1.42578125" style="313" customWidth="1"/>
    <col min="10245" max="10245" width="12.28515625" style="313" customWidth="1"/>
    <col min="10246" max="10246" width="1.7109375" style="313" customWidth="1"/>
    <col min="10247" max="10247" width="17.5703125" style="313" bestFit="1" customWidth="1"/>
    <col min="10248" max="10248" width="2.85546875" style="313" customWidth="1"/>
    <col min="10249" max="10249" width="4.140625" style="313" customWidth="1"/>
    <col min="10250" max="10250" width="3.85546875" style="313" customWidth="1"/>
    <col min="10251" max="10251" width="0" style="313" hidden="1" customWidth="1"/>
    <col min="10252" max="10252" width="17.85546875" style="313" bestFit="1" customWidth="1"/>
    <col min="10253" max="10253" width="18.5703125" style="313" bestFit="1" customWidth="1"/>
    <col min="10254" max="10254" width="2.28515625" style="313" customWidth="1"/>
    <col min="10255" max="10255" width="9.140625" style="313"/>
    <col min="10256" max="10256" width="10.28515625" style="313" bestFit="1" customWidth="1"/>
    <col min="10257" max="10496" width="9.140625" style="313"/>
    <col min="10497" max="10497" width="1.28515625" style="313" customWidth="1"/>
    <col min="10498" max="10498" width="3.140625" style="313" customWidth="1"/>
    <col min="10499" max="10499" width="49.42578125" style="313" customWidth="1"/>
    <col min="10500" max="10500" width="1.42578125" style="313" customWidth="1"/>
    <col min="10501" max="10501" width="12.28515625" style="313" customWidth="1"/>
    <col min="10502" max="10502" width="1.7109375" style="313" customWidth="1"/>
    <col min="10503" max="10503" width="17.5703125" style="313" bestFit="1" customWidth="1"/>
    <col min="10504" max="10504" width="2.85546875" style="313" customWidth="1"/>
    <col min="10505" max="10505" width="4.140625" style="313" customWidth="1"/>
    <col min="10506" max="10506" width="3.85546875" style="313" customWidth="1"/>
    <col min="10507" max="10507" width="0" style="313" hidden="1" customWidth="1"/>
    <col min="10508" max="10508" width="17.85546875" style="313" bestFit="1" customWidth="1"/>
    <col min="10509" max="10509" width="18.5703125" style="313" bestFit="1" customWidth="1"/>
    <col min="10510" max="10510" width="2.28515625" style="313" customWidth="1"/>
    <col min="10511" max="10511" width="9.140625" style="313"/>
    <col min="10512" max="10512" width="10.28515625" style="313" bestFit="1" customWidth="1"/>
    <col min="10513" max="10752" width="9.140625" style="313"/>
    <col min="10753" max="10753" width="1.28515625" style="313" customWidth="1"/>
    <col min="10754" max="10754" width="3.140625" style="313" customWidth="1"/>
    <col min="10755" max="10755" width="49.42578125" style="313" customWidth="1"/>
    <col min="10756" max="10756" width="1.42578125" style="313" customWidth="1"/>
    <col min="10757" max="10757" width="12.28515625" style="313" customWidth="1"/>
    <col min="10758" max="10758" width="1.7109375" style="313" customWidth="1"/>
    <col min="10759" max="10759" width="17.5703125" style="313" bestFit="1" customWidth="1"/>
    <col min="10760" max="10760" width="2.85546875" style="313" customWidth="1"/>
    <col min="10761" max="10761" width="4.140625" style="313" customWidth="1"/>
    <col min="10762" max="10762" width="3.85546875" style="313" customWidth="1"/>
    <col min="10763" max="10763" width="0" style="313" hidden="1" customWidth="1"/>
    <col min="10764" max="10764" width="17.85546875" style="313" bestFit="1" customWidth="1"/>
    <col min="10765" max="10765" width="18.5703125" style="313" bestFit="1" customWidth="1"/>
    <col min="10766" max="10766" width="2.28515625" style="313" customWidth="1"/>
    <col min="10767" max="10767" width="9.140625" style="313"/>
    <col min="10768" max="10768" width="10.28515625" style="313" bestFit="1" customWidth="1"/>
    <col min="10769" max="11008" width="9.140625" style="313"/>
    <col min="11009" max="11009" width="1.28515625" style="313" customWidth="1"/>
    <col min="11010" max="11010" width="3.140625" style="313" customWidth="1"/>
    <col min="11011" max="11011" width="49.42578125" style="313" customWidth="1"/>
    <col min="11012" max="11012" width="1.42578125" style="313" customWidth="1"/>
    <col min="11013" max="11013" width="12.28515625" style="313" customWidth="1"/>
    <col min="11014" max="11014" width="1.7109375" style="313" customWidth="1"/>
    <col min="11015" max="11015" width="17.5703125" style="313" bestFit="1" customWidth="1"/>
    <col min="11016" max="11016" width="2.85546875" style="313" customWidth="1"/>
    <col min="11017" max="11017" width="4.140625" style="313" customWidth="1"/>
    <col min="11018" max="11018" width="3.85546875" style="313" customWidth="1"/>
    <col min="11019" max="11019" width="0" style="313" hidden="1" customWidth="1"/>
    <col min="11020" max="11020" width="17.85546875" style="313" bestFit="1" customWidth="1"/>
    <col min="11021" max="11021" width="18.5703125" style="313" bestFit="1" customWidth="1"/>
    <col min="11022" max="11022" width="2.28515625" style="313" customWidth="1"/>
    <col min="11023" max="11023" width="9.140625" style="313"/>
    <col min="11024" max="11024" width="10.28515625" style="313" bestFit="1" customWidth="1"/>
    <col min="11025" max="11264" width="9.140625" style="313"/>
    <col min="11265" max="11265" width="1.28515625" style="313" customWidth="1"/>
    <col min="11266" max="11266" width="3.140625" style="313" customWidth="1"/>
    <col min="11267" max="11267" width="49.42578125" style="313" customWidth="1"/>
    <col min="11268" max="11268" width="1.42578125" style="313" customWidth="1"/>
    <col min="11269" max="11269" width="12.28515625" style="313" customWidth="1"/>
    <col min="11270" max="11270" width="1.7109375" style="313" customWidth="1"/>
    <col min="11271" max="11271" width="17.5703125" style="313" bestFit="1" customWidth="1"/>
    <col min="11272" max="11272" width="2.85546875" style="313" customWidth="1"/>
    <col min="11273" max="11273" width="4.140625" style="313" customWidth="1"/>
    <col min="11274" max="11274" width="3.85546875" style="313" customWidth="1"/>
    <col min="11275" max="11275" width="0" style="313" hidden="1" customWidth="1"/>
    <col min="11276" max="11276" width="17.85546875" style="313" bestFit="1" customWidth="1"/>
    <col min="11277" max="11277" width="18.5703125" style="313" bestFit="1" customWidth="1"/>
    <col min="11278" max="11278" width="2.28515625" style="313" customWidth="1"/>
    <col min="11279" max="11279" width="9.140625" style="313"/>
    <col min="11280" max="11280" width="10.28515625" style="313" bestFit="1" customWidth="1"/>
    <col min="11281" max="11520" width="9.140625" style="313"/>
    <col min="11521" max="11521" width="1.28515625" style="313" customWidth="1"/>
    <col min="11522" max="11522" width="3.140625" style="313" customWidth="1"/>
    <col min="11523" max="11523" width="49.42578125" style="313" customWidth="1"/>
    <col min="11524" max="11524" width="1.42578125" style="313" customWidth="1"/>
    <col min="11525" max="11525" width="12.28515625" style="313" customWidth="1"/>
    <col min="11526" max="11526" width="1.7109375" style="313" customWidth="1"/>
    <col min="11527" max="11527" width="17.5703125" style="313" bestFit="1" customWidth="1"/>
    <col min="11528" max="11528" width="2.85546875" style="313" customWidth="1"/>
    <col min="11529" max="11529" width="4.140625" style="313" customWidth="1"/>
    <col min="11530" max="11530" width="3.85546875" style="313" customWidth="1"/>
    <col min="11531" max="11531" width="0" style="313" hidden="1" customWidth="1"/>
    <col min="11532" max="11532" width="17.85546875" style="313" bestFit="1" customWidth="1"/>
    <col min="11533" max="11533" width="18.5703125" style="313" bestFit="1" customWidth="1"/>
    <col min="11534" max="11534" width="2.28515625" style="313" customWidth="1"/>
    <col min="11535" max="11535" width="9.140625" style="313"/>
    <col min="11536" max="11536" width="10.28515625" style="313" bestFit="1" customWidth="1"/>
    <col min="11537" max="11776" width="9.140625" style="313"/>
    <col min="11777" max="11777" width="1.28515625" style="313" customWidth="1"/>
    <col min="11778" max="11778" width="3.140625" style="313" customWidth="1"/>
    <col min="11779" max="11779" width="49.42578125" style="313" customWidth="1"/>
    <col min="11780" max="11780" width="1.42578125" style="313" customWidth="1"/>
    <col min="11781" max="11781" width="12.28515625" style="313" customWidth="1"/>
    <col min="11782" max="11782" width="1.7109375" style="313" customWidth="1"/>
    <col min="11783" max="11783" width="17.5703125" style="313" bestFit="1" customWidth="1"/>
    <col min="11784" max="11784" width="2.85546875" style="313" customWidth="1"/>
    <col min="11785" max="11785" width="4.140625" style="313" customWidth="1"/>
    <col min="11786" max="11786" width="3.85546875" style="313" customWidth="1"/>
    <col min="11787" max="11787" width="0" style="313" hidden="1" customWidth="1"/>
    <col min="11788" max="11788" width="17.85546875" style="313" bestFit="1" customWidth="1"/>
    <col min="11789" max="11789" width="18.5703125" style="313" bestFit="1" customWidth="1"/>
    <col min="11790" max="11790" width="2.28515625" style="313" customWidth="1"/>
    <col min="11791" max="11791" width="9.140625" style="313"/>
    <col min="11792" max="11792" width="10.28515625" style="313" bestFit="1" customWidth="1"/>
    <col min="11793" max="12032" width="9.140625" style="313"/>
    <col min="12033" max="12033" width="1.28515625" style="313" customWidth="1"/>
    <col min="12034" max="12034" width="3.140625" style="313" customWidth="1"/>
    <col min="12035" max="12035" width="49.42578125" style="313" customWidth="1"/>
    <col min="12036" max="12036" width="1.42578125" style="313" customWidth="1"/>
    <col min="12037" max="12037" width="12.28515625" style="313" customWidth="1"/>
    <col min="12038" max="12038" width="1.7109375" style="313" customWidth="1"/>
    <col min="12039" max="12039" width="17.5703125" style="313" bestFit="1" customWidth="1"/>
    <col min="12040" max="12040" width="2.85546875" style="313" customWidth="1"/>
    <col min="12041" max="12041" width="4.140625" style="313" customWidth="1"/>
    <col min="12042" max="12042" width="3.85546875" style="313" customWidth="1"/>
    <col min="12043" max="12043" width="0" style="313" hidden="1" customWidth="1"/>
    <col min="12044" max="12044" width="17.85546875" style="313" bestFit="1" customWidth="1"/>
    <col min="12045" max="12045" width="18.5703125" style="313" bestFit="1" customWidth="1"/>
    <col min="12046" max="12046" width="2.28515625" style="313" customWidth="1"/>
    <col min="12047" max="12047" width="9.140625" style="313"/>
    <col min="12048" max="12048" width="10.28515625" style="313" bestFit="1" customWidth="1"/>
    <col min="12049" max="12288" width="9.140625" style="313"/>
    <col min="12289" max="12289" width="1.28515625" style="313" customWidth="1"/>
    <col min="12290" max="12290" width="3.140625" style="313" customWidth="1"/>
    <col min="12291" max="12291" width="49.42578125" style="313" customWidth="1"/>
    <col min="12292" max="12292" width="1.42578125" style="313" customWidth="1"/>
    <col min="12293" max="12293" width="12.28515625" style="313" customWidth="1"/>
    <col min="12294" max="12294" width="1.7109375" style="313" customWidth="1"/>
    <col min="12295" max="12295" width="17.5703125" style="313" bestFit="1" customWidth="1"/>
    <col min="12296" max="12296" width="2.85546875" style="313" customWidth="1"/>
    <col min="12297" max="12297" width="4.140625" style="313" customWidth="1"/>
    <col min="12298" max="12298" width="3.85546875" style="313" customWidth="1"/>
    <col min="12299" max="12299" width="0" style="313" hidden="1" customWidth="1"/>
    <col min="12300" max="12300" width="17.85546875" style="313" bestFit="1" customWidth="1"/>
    <col min="12301" max="12301" width="18.5703125" style="313" bestFit="1" customWidth="1"/>
    <col min="12302" max="12302" width="2.28515625" style="313" customWidth="1"/>
    <col min="12303" max="12303" width="9.140625" style="313"/>
    <col min="12304" max="12304" width="10.28515625" style="313" bestFit="1" customWidth="1"/>
    <col min="12305" max="12544" width="9.140625" style="313"/>
    <col min="12545" max="12545" width="1.28515625" style="313" customWidth="1"/>
    <col min="12546" max="12546" width="3.140625" style="313" customWidth="1"/>
    <col min="12547" max="12547" width="49.42578125" style="313" customWidth="1"/>
    <col min="12548" max="12548" width="1.42578125" style="313" customWidth="1"/>
    <col min="12549" max="12549" width="12.28515625" style="313" customWidth="1"/>
    <col min="12550" max="12550" width="1.7109375" style="313" customWidth="1"/>
    <col min="12551" max="12551" width="17.5703125" style="313" bestFit="1" customWidth="1"/>
    <col min="12552" max="12552" width="2.85546875" style="313" customWidth="1"/>
    <col min="12553" max="12553" width="4.140625" style="313" customWidth="1"/>
    <col min="12554" max="12554" width="3.85546875" style="313" customWidth="1"/>
    <col min="12555" max="12555" width="0" style="313" hidden="1" customWidth="1"/>
    <col min="12556" max="12556" width="17.85546875" style="313" bestFit="1" customWidth="1"/>
    <col min="12557" max="12557" width="18.5703125" style="313" bestFit="1" customWidth="1"/>
    <col min="12558" max="12558" width="2.28515625" style="313" customWidth="1"/>
    <col min="12559" max="12559" width="9.140625" style="313"/>
    <col min="12560" max="12560" width="10.28515625" style="313" bestFit="1" customWidth="1"/>
    <col min="12561" max="12800" width="9.140625" style="313"/>
    <col min="12801" max="12801" width="1.28515625" style="313" customWidth="1"/>
    <col min="12802" max="12802" width="3.140625" style="313" customWidth="1"/>
    <col min="12803" max="12803" width="49.42578125" style="313" customWidth="1"/>
    <col min="12804" max="12804" width="1.42578125" style="313" customWidth="1"/>
    <col min="12805" max="12805" width="12.28515625" style="313" customWidth="1"/>
    <col min="12806" max="12806" width="1.7109375" style="313" customWidth="1"/>
    <col min="12807" max="12807" width="17.5703125" style="313" bestFit="1" customWidth="1"/>
    <col min="12808" max="12808" width="2.85546875" style="313" customWidth="1"/>
    <col min="12809" max="12809" width="4.140625" style="313" customWidth="1"/>
    <col min="12810" max="12810" width="3.85546875" style="313" customWidth="1"/>
    <col min="12811" max="12811" width="0" style="313" hidden="1" customWidth="1"/>
    <col min="12812" max="12812" width="17.85546875" style="313" bestFit="1" customWidth="1"/>
    <col min="12813" max="12813" width="18.5703125" style="313" bestFit="1" customWidth="1"/>
    <col min="12814" max="12814" width="2.28515625" style="313" customWidth="1"/>
    <col min="12815" max="12815" width="9.140625" style="313"/>
    <col min="12816" max="12816" width="10.28515625" style="313" bestFit="1" customWidth="1"/>
    <col min="12817" max="13056" width="9.140625" style="313"/>
    <col min="13057" max="13057" width="1.28515625" style="313" customWidth="1"/>
    <col min="13058" max="13058" width="3.140625" style="313" customWidth="1"/>
    <col min="13059" max="13059" width="49.42578125" style="313" customWidth="1"/>
    <col min="13060" max="13060" width="1.42578125" style="313" customWidth="1"/>
    <col min="13061" max="13061" width="12.28515625" style="313" customWidth="1"/>
    <col min="13062" max="13062" width="1.7109375" style="313" customWidth="1"/>
    <col min="13063" max="13063" width="17.5703125" style="313" bestFit="1" customWidth="1"/>
    <col min="13064" max="13064" width="2.85546875" style="313" customWidth="1"/>
    <col min="13065" max="13065" width="4.140625" style="313" customWidth="1"/>
    <col min="13066" max="13066" width="3.85546875" style="313" customWidth="1"/>
    <col min="13067" max="13067" width="0" style="313" hidden="1" customWidth="1"/>
    <col min="13068" max="13068" width="17.85546875" style="313" bestFit="1" customWidth="1"/>
    <col min="13069" max="13069" width="18.5703125" style="313" bestFit="1" customWidth="1"/>
    <col min="13070" max="13070" width="2.28515625" style="313" customWidth="1"/>
    <col min="13071" max="13071" width="9.140625" style="313"/>
    <col min="13072" max="13072" width="10.28515625" style="313" bestFit="1" customWidth="1"/>
    <col min="13073" max="13312" width="9.140625" style="313"/>
    <col min="13313" max="13313" width="1.28515625" style="313" customWidth="1"/>
    <col min="13314" max="13314" width="3.140625" style="313" customWidth="1"/>
    <col min="13315" max="13315" width="49.42578125" style="313" customWidth="1"/>
    <col min="13316" max="13316" width="1.42578125" style="313" customWidth="1"/>
    <col min="13317" max="13317" width="12.28515625" style="313" customWidth="1"/>
    <col min="13318" max="13318" width="1.7109375" style="313" customWidth="1"/>
    <col min="13319" max="13319" width="17.5703125" style="313" bestFit="1" customWidth="1"/>
    <col min="13320" max="13320" width="2.85546875" style="313" customWidth="1"/>
    <col min="13321" max="13321" width="4.140625" style="313" customWidth="1"/>
    <col min="13322" max="13322" width="3.85546875" style="313" customWidth="1"/>
    <col min="13323" max="13323" width="0" style="313" hidden="1" customWidth="1"/>
    <col min="13324" max="13324" width="17.85546875" style="313" bestFit="1" customWidth="1"/>
    <col min="13325" max="13325" width="18.5703125" style="313" bestFit="1" customWidth="1"/>
    <col min="13326" max="13326" width="2.28515625" style="313" customWidth="1"/>
    <col min="13327" max="13327" width="9.140625" style="313"/>
    <col min="13328" max="13328" width="10.28515625" style="313" bestFit="1" customWidth="1"/>
    <col min="13329" max="13568" width="9.140625" style="313"/>
    <col min="13569" max="13569" width="1.28515625" style="313" customWidth="1"/>
    <col min="13570" max="13570" width="3.140625" style="313" customWidth="1"/>
    <col min="13571" max="13571" width="49.42578125" style="313" customWidth="1"/>
    <col min="13572" max="13572" width="1.42578125" style="313" customWidth="1"/>
    <col min="13573" max="13573" width="12.28515625" style="313" customWidth="1"/>
    <col min="13574" max="13574" width="1.7109375" style="313" customWidth="1"/>
    <col min="13575" max="13575" width="17.5703125" style="313" bestFit="1" customWidth="1"/>
    <col min="13576" max="13576" width="2.85546875" style="313" customWidth="1"/>
    <col min="13577" max="13577" width="4.140625" style="313" customWidth="1"/>
    <col min="13578" max="13578" width="3.85546875" style="313" customWidth="1"/>
    <col min="13579" max="13579" width="0" style="313" hidden="1" customWidth="1"/>
    <col min="13580" max="13580" width="17.85546875" style="313" bestFit="1" customWidth="1"/>
    <col min="13581" max="13581" width="18.5703125" style="313" bestFit="1" customWidth="1"/>
    <col min="13582" max="13582" width="2.28515625" style="313" customWidth="1"/>
    <col min="13583" max="13583" width="9.140625" style="313"/>
    <col min="13584" max="13584" width="10.28515625" style="313" bestFit="1" customWidth="1"/>
    <col min="13585" max="13824" width="9.140625" style="313"/>
    <col min="13825" max="13825" width="1.28515625" style="313" customWidth="1"/>
    <col min="13826" max="13826" width="3.140625" style="313" customWidth="1"/>
    <col min="13827" max="13827" width="49.42578125" style="313" customWidth="1"/>
    <col min="13828" max="13828" width="1.42578125" style="313" customWidth="1"/>
    <col min="13829" max="13829" width="12.28515625" style="313" customWidth="1"/>
    <col min="13830" max="13830" width="1.7109375" style="313" customWidth="1"/>
    <col min="13831" max="13831" width="17.5703125" style="313" bestFit="1" customWidth="1"/>
    <col min="13832" max="13832" width="2.85546875" style="313" customWidth="1"/>
    <col min="13833" max="13833" width="4.140625" style="313" customWidth="1"/>
    <col min="13834" max="13834" width="3.85546875" style="313" customWidth="1"/>
    <col min="13835" max="13835" width="0" style="313" hidden="1" customWidth="1"/>
    <col min="13836" max="13836" width="17.85546875" style="313" bestFit="1" customWidth="1"/>
    <col min="13837" max="13837" width="18.5703125" style="313" bestFit="1" customWidth="1"/>
    <col min="13838" max="13838" width="2.28515625" style="313" customWidth="1"/>
    <col min="13839" max="13839" width="9.140625" style="313"/>
    <col min="13840" max="13840" width="10.28515625" style="313" bestFit="1" customWidth="1"/>
    <col min="13841" max="14080" width="9.140625" style="313"/>
    <col min="14081" max="14081" width="1.28515625" style="313" customWidth="1"/>
    <col min="14082" max="14082" width="3.140625" style="313" customWidth="1"/>
    <col min="14083" max="14083" width="49.42578125" style="313" customWidth="1"/>
    <col min="14084" max="14084" width="1.42578125" style="313" customWidth="1"/>
    <col min="14085" max="14085" width="12.28515625" style="313" customWidth="1"/>
    <col min="14086" max="14086" width="1.7109375" style="313" customWidth="1"/>
    <col min="14087" max="14087" width="17.5703125" style="313" bestFit="1" customWidth="1"/>
    <col min="14088" max="14088" width="2.85546875" style="313" customWidth="1"/>
    <col min="14089" max="14089" width="4.140625" style="313" customWidth="1"/>
    <col min="14090" max="14090" width="3.85546875" style="313" customWidth="1"/>
    <col min="14091" max="14091" width="0" style="313" hidden="1" customWidth="1"/>
    <col min="14092" max="14092" width="17.85546875" style="313" bestFit="1" customWidth="1"/>
    <col min="14093" max="14093" width="18.5703125" style="313" bestFit="1" customWidth="1"/>
    <col min="14094" max="14094" width="2.28515625" style="313" customWidth="1"/>
    <col min="14095" max="14095" width="9.140625" style="313"/>
    <col min="14096" max="14096" width="10.28515625" style="313" bestFit="1" customWidth="1"/>
    <col min="14097" max="14336" width="9.140625" style="313"/>
    <col min="14337" max="14337" width="1.28515625" style="313" customWidth="1"/>
    <col min="14338" max="14338" width="3.140625" style="313" customWidth="1"/>
    <col min="14339" max="14339" width="49.42578125" style="313" customWidth="1"/>
    <col min="14340" max="14340" width="1.42578125" style="313" customWidth="1"/>
    <col min="14341" max="14341" width="12.28515625" style="313" customWidth="1"/>
    <col min="14342" max="14342" width="1.7109375" style="313" customWidth="1"/>
    <col min="14343" max="14343" width="17.5703125" style="313" bestFit="1" customWidth="1"/>
    <col min="14344" max="14344" width="2.85546875" style="313" customWidth="1"/>
    <col min="14345" max="14345" width="4.140625" style="313" customWidth="1"/>
    <col min="14346" max="14346" width="3.85546875" style="313" customWidth="1"/>
    <col min="14347" max="14347" width="0" style="313" hidden="1" customWidth="1"/>
    <col min="14348" max="14348" width="17.85546875" style="313" bestFit="1" customWidth="1"/>
    <col min="14349" max="14349" width="18.5703125" style="313" bestFit="1" customWidth="1"/>
    <col min="14350" max="14350" width="2.28515625" style="313" customWidth="1"/>
    <col min="14351" max="14351" width="9.140625" style="313"/>
    <col min="14352" max="14352" width="10.28515625" style="313" bestFit="1" customWidth="1"/>
    <col min="14353" max="14592" width="9.140625" style="313"/>
    <col min="14593" max="14593" width="1.28515625" style="313" customWidth="1"/>
    <col min="14594" max="14594" width="3.140625" style="313" customWidth="1"/>
    <col min="14595" max="14595" width="49.42578125" style="313" customWidth="1"/>
    <col min="14596" max="14596" width="1.42578125" style="313" customWidth="1"/>
    <col min="14597" max="14597" width="12.28515625" style="313" customWidth="1"/>
    <col min="14598" max="14598" width="1.7109375" style="313" customWidth="1"/>
    <col min="14599" max="14599" width="17.5703125" style="313" bestFit="1" customWidth="1"/>
    <col min="14600" max="14600" width="2.85546875" style="313" customWidth="1"/>
    <col min="14601" max="14601" width="4.140625" style="313" customWidth="1"/>
    <col min="14602" max="14602" width="3.85546875" style="313" customWidth="1"/>
    <col min="14603" max="14603" width="0" style="313" hidden="1" customWidth="1"/>
    <col min="14604" max="14604" width="17.85546875" style="313" bestFit="1" customWidth="1"/>
    <col min="14605" max="14605" width="18.5703125" style="313" bestFit="1" customWidth="1"/>
    <col min="14606" max="14606" width="2.28515625" style="313" customWidth="1"/>
    <col min="14607" max="14607" width="9.140625" style="313"/>
    <col min="14608" max="14608" width="10.28515625" style="313" bestFit="1" customWidth="1"/>
    <col min="14609" max="14848" width="9.140625" style="313"/>
    <col min="14849" max="14849" width="1.28515625" style="313" customWidth="1"/>
    <col min="14850" max="14850" width="3.140625" style="313" customWidth="1"/>
    <col min="14851" max="14851" width="49.42578125" style="313" customWidth="1"/>
    <col min="14852" max="14852" width="1.42578125" style="313" customWidth="1"/>
    <col min="14853" max="14853" width="12.28515625" style="313" customWidth="1"/>
    <col min="14854" max="14854" width="1.7109375" style="313" customWidth="1"/>
    <col min="14855" max="14855" width="17.5703125" style="313" bestFit="1" customWidth="1"/>
    <col min="14856" max="14856" width="2.85546875" style="313" customWidth="1"/>
    <col min="14857" max="14857" width="4.140625" style="313" customWidth="1"/>
    <col min="14858" max="14858" width="3.85546875" style="313" customWidth="1"/>
    <col min="14859" max="14859" width="0" style="313" hidden="1" customWidth="1"/>
    <col min="14860" max="14860" width="17.85546875" style="313" bestFit="1" customWidth="1"/>
    <col min="14861" max="14861" width="18.5703125" style="313" bestFit="1" customWidth="1"/>
    <col min="14862" max="14862" width="2.28515625" style="313" customWidth="1"/>
    <col min="14863" max="14863" width="9.140625" style="313"/>
    <col min="14864" max="14864" width="10.28515625" style="313" bestFit="1" customWidth="1"/>
    <col min="14865" max="15104" width="9.140625" style="313"/>
    <col min="15105" max="15105" width="1.28515625" style="313" customWidth="1"/>
    <col min="15106" max="15106" width="3.140625" style="313" customWidth="1"/>
    <col min="15107" max="15107" width="49.42578125" style="313" customWidth="1"/>
    <col min="15108" max="15108" width="1.42578125" style="313" customWidth="1"/>
    <col min="15109" max="15109" width="12.28515625" style="313" customWidth="1"/>
    <col min="15110" max="15110" width="1.7109375" style="313" customWidth="1"/>
    <col min="15111" max="15111" width="17.5703125" style="313" bestFit="1" customWidth="1"/>
    <col min="15112" max="15112" width="2.85546875" style="313" customWidth="1"/>
    <col min="15113" max="15113" width="4.140625" style="313" customWidth="1"/>
    <col min="15114" max="15114" width="3.85546875" style="313" customWidth="1"/>
    <col min="15115" max="15115" width="0" style="313" hidden="1" customWidth="1"/>
    <col min="15116" max="15116" width="17.85546875" style="313" bestFit="1" customWidth="1"/>
    <col min="15117" max="15117" width="18.5703125" style="313" bestFit="1" customWidth="1"/>
    <col min="15118" max="15118" width="2.28515625" style="313" customWidth="1"/>
    <col min="15119" max="15119" width="9.140625" style="313"/>
    <col min="15120" max="15120" width="10.28515625" style="313" bestFit="1" customWidth="1"/>
    <col min="15121" max="15360" width="9.140625" style="313"/>
    <col min="15361" max="15361" width="1.28515625" style="313" customWidth="1"/>
    <col min="15362" max="15362" width="3.140625" style="313" customWidth="1"/>
    <col min="15363" max="15363" width="49.42578125" style="313" customWidth="1"/>
    <col min="15364" max="15364" width="1.42578125" style="313" customWidth="1"/>
    <col min="15365" max="15365" width="12.28515625" style="313" customWidth="1"/>
    <col min="15366" max="15366" width="1.7109375" style="313" customWidth="1"/>
    <col min="15367" max="15367" width="17.5703125" style="313" bestFit="1" customWidth="1"/>
    <col min="15368" max="15368" width="2.85546875" style="313" customWidth="1"/>
    <col min="15369" max="15369" width="4.140625" style="313" customWidth="1"/>
    <col min="15370" max="15370" width="3.85546875" style="313" customWidth="1"/>
    <col min="15371" max="15371" width="0" style="313" hidden="1" customWidth="1"/>
    <col min="15372" max="15372" width="17.85546875" style="313" bestFit="1" customWidth="1"/>
    <col min="15373" max="15373" width="18.5703125" style="313" bestFit="1" customWidth="1"/>
    <col min="15374" max="15374" width="2.28515625" style="313" customWidth="1"/>
    <col min="15375" max="15375" width="9.140625" style="313"/>
    <col min="15376" max="15376" width="10.28515625" style="313" bestFit="1" customWidth="1"/>
    <col min="15377" max="15616" width="9.140625" style="313"/>
    <col min="15617" max="15617" width="1.28515625" style="313" customWidth="1"/>
    <col min="15618" max="15618" width="3.140625" style="313" customWidth="1"/>
    <col min="15619" max="15619" width="49.42578125" style="313" customWidth="1"/>
    <col min="15620" max="15620" width="1.42578125" style="313" customWidth="1"/>
    <col min="15621" max="15621" width="12.28515625" style="313" customWidth="1"/>
    <col min="15622" max="15622" width="1.7109375" style="313" customWidth="1"/>
    <col min="15623" max="15623" width="17.5703125" style="313" bestFit="1" customWidth="1"/>
    <col min="15624" max="15624" width="2.85546875" style="313" customWidth="1"/>
    <col min="15625" max="15625" width="4.140625" style="313" customWidth="1"/>
    <col min="15626" max="15626" width="3.85546875" style="313" customWidth="1"/>
    <col min="15627" max="15627" width="0" style="313" hidden="1" customWidth="1"/>
    <col min="15628" max="15628" width="17.85546875" style="313" bestFit="1" customWidth="1"/>
    <col min="15629" max="15629" width="18.5703125" style="313" bestFit="1" customWidth="1"/>
    <col min="15630" max="15630" width="2.28515625" style="313" customWidth="1"/>
    <col min="15631" max="15631" width="9.140625" style="313"/>
    <col min="15632" max="15632" width="10.28515625" style="313" bestFit="1" customWidth="1"/>
    <col min="15633" max="15872" width="9.140625" style="313"/>
    <col min="15873" max="15873" width="1.28515625" style="313" customWidth="1"/>
    <col min="15874" max="15874" width="3.140625" style="313" customWidth="1"/>
    <col min="15875" max="15875" width="49.42578125" style="313" customWidth="1"/>
    <col min="15876" max="15876" width="1.42578125" style="313" customWidth="1"/>
    <col min="15877" max="15877" width="12.28515625" style="313" customWidth="1"/>
    <col min="15878" max="15878" width="1.7109375" style="313" customWidth="1"/>
    <col min="15879" max="15879" width="17.5703125" style="313" bestFit="1" customWidth="1"/>
    <col min="15880" max="15880" width="2.85546875" style="313" customWidth="1"/>
    <col min="15881" max="15881" width="4.140625" style="313" customWidth="1"/>
    <col min="15882" max="15882" width="3.85546875" style="313" customWidth="1"/>
    <col min="15883" max="15883" width="0" style="313" hidden="1" customWidth="1"/>
    <col min="15884" max="15884" width="17.85546875" style="313" bestFit="1" customWidth="1"/>
    <col min="15885" max="15885" width="18.5703125" style="313" bestFit="1" customWidth="1"/>
    <col min="15886" max="15886" width="2.28515625" style="313" customWidth="1"/>
    <col min="15887" max="15887" width="9.140625" style="313"/>
    <col min="15888" max="15888" width="10.28515625" style="313" bestFit="1" customWidth="1"/>
    <col min="15889" max="16128" width="9.140625" style="313"/>
    <col min="16129" max="16129" width="1.28515625" style="313" customWidth="1"/>
    <col min="16130" max="16130" width="3.140625" style="313" customWidth="1"/>
    <col min="16131" max="16131" width="49.42578125" style="313" customWidth="1"/>
    <col min="16132" max="16132" width="1.42578125" style="313" customWidth="1"/>
    <col min="16133" max="16133" width="12.28515625" style="313" customWidth="1"/>
    <col min="16134" max="16134" width="1.7109375" style="313" customWidth="1"/>
    <col min="16135" max="16135" width="17.5703125" style="313" bestFit="1" customWidth="1"/>
    <col min="16136" max="16136" width="2.85546875" style="313" customWidth="1"/>
    <col min="16137" max="16137" width="4.140625" style="313" customWidth="1"/>
    <col min="16138" max="16138" width="3.85546875" style="313" customWidth="1"/>
    <col min="16139" max="16139" width="0" style="313" hidden="1" customWidth="1"/>
    <col min="16140" max="16140" width="17.85546875" style="313" bestFit="1" customWidth="1"/>
    <col min="16141" max="16141" width="18.5703125" style="313" bestFit="1" customWidth="1"/>
    <col min="16142" max="16142" width="2.28515625" style="313" customWidth="1"/>
    <col min="16143" max="16143" width="9.140625" style="313"/>
    <col min="16144" max="16144" width="10.28515625" style="313" bestFit="1" customWidth="1"/>
    <col min="16145" max="16384" width="9.140625" style="313"/>
  </cols>
  <sheetData>
    <row r="1" spans="2:13" s="165" customFormat="1">
      <c r="B1" s="164"/>
      <c r="H1" s="166"/>
      <c r="I1" s="164"/>
    </row>
    <row r="2" spans="2:13" s="165" customFormat="1" ht="12.75" hidden="1" customHeight="1" outlineLevel="1">
      <c r="B2" s="167"/>
      <c r="C2" s="542" t="s">
        <v>521</v>
      </c>
      <c r="D2" s="167"/>
      <c r="E2" s="167"/>
      <c r="F2" s="168"/>
      <c r="G2" s="168"/>
      <c r="H2" s="168"/>
      <c r="I2" s="544" t="s">
        <v>522</v>
      </c>
      <c r="J2" s="542"/>
      <c r="K2" s="169"/>
      <c r="L2" s="546"/>
      <c r="M2" s="547"/>
    </row>
    <row r="3" spans="2:13" s="165" customFormat="1" ht="13.5" hidden="1" customHeight="1" outlineLevel="1" thickBot="1">
      <c r="B3" s="170"/>
      <c r="C3" s="543"/>
      <c r="D3" s="170"/>
      <c r="E3" s="170"/>
      <c r="F3" s="171" t="s">
        <v>11</v>
      </c>
      <c r="G3" s="171" t="s">
        <v>11</v>
      </c>
      <c r="H3" s="171"/>
      <c r="I3" s="545"/>
      <c r="J3" s="543"/>
      <c r="K3" s="170"/>
      <c r="L3" s="172" t="s">
        <v>12</v>
      </c>
      <c r="M3" s="173" t="s">
        <v>11</v>
      </c>
    </row>
    <row r="4" spans="2:13" s="182" customFormat="1" ht="12.75" hidden="1" customHeight="1" outlineLevel="1">
      <c r="B4" s="174"/>
      <c r="C4" s="175" t="s">
        <v>523</v>
      </c>
      <c r="D4" s="175"/>
      <c r="E4" s="176"/>
      <c r="F4" s="177"/>
      <c r="G4" s="177"/>
      <c r="H4" s="177"/>
      <c r="I4" s="178" t="s">
        <v>261</v>
      </c>
      <c r="J4" s="179"/>
      <c r="K4" s="176" t="s">
        <v>524</v>
      </c>
      <c r="L4" s="180">
        <f>L10</f>
        <v>0</v>
      </c>
      <c r="M4" s="181">
        <f>M10</f>
        <v>0</v>
      </c>
    </row>
    <row r="5" spans="2:13" s="192" customFormat="1" ht="12.75" hidden="1" customHeight="1" outlineLevel="1">
      <c r="B5" s="183"/>
      <c r="C5" s="184" t="s">
        <v>525</v>
      </c>
      <c r="D5" s="184"/>
      <c r="E5" s="185"/>
      <c r="F5" s="186">
        <v>4869152</v>
      </c>
      <c r="G5" s="186">
        <v>4869152</v>
      </c>
      <c r="H5" s="186"/>
      <c r="I5" s="187"/>
      <c r="J5" s="188"/>
      <c r="K5" s="189"/>
      <c r="L5" s="190"/>
      <c r="M5" s="191"/>
    </row>
    <row r="6" spans="2:13" s="165" customFormat="1" ht="12.75" hidden="1" customHeight="1" outlineLevel="1">
      <c r="B6" s="193"/>
      <c r="C6" s="194" t="s">
        <v>526</v>
      </c>
      <c r="D6" s="194"/>
      <c r="E6" s="195"/>
      <c r="F6" s="196">
        <v>0</v>
      </c>
      <c r="G6" s="196">
        <v>0</v>
      </c>
      <c r="H6" s="196"/>
      <c r="I6" s="197"/>
      <c r="J6" s="198">
        <v>1</v>
      </c>
      <c r="K6" s="199" t="s">
        <v>527</v>
      </c>
      <c r="L6" s="200"/>
      <c r="M6" s="201"/>
    </row>
    <row r="7" spans="2:13" s="165" customFormat="1" ht="12.75" hidden="1" customHeight="1" outlineLevel="1">
      <c r="B7" s="202"/>
      <c r="C7" s="194" t="s">
        <v>528</v>
      </c>
      <c r="D7" s="194"/>
      <c r="E7" s="195"/>
      <c r="F7" s="203"/>
      <c r="G7" s="203"/>
      <c r="H7" s="203"/>
      <c r="I7" s="197"/>
      <c r="J7" s="193">
        <v>2</v>
      </c>
      <c r="K7" s="195" t="s">
        <v>529</v>
      </c>
      <c r="L7" s="200"/>
      <c r="M7" s="201"/>
    </row>
    <row r="8" spans="2:13" s="165" customFormat="1" ht="12.75" hidden="1" customHeight="1" outlineLevel="1">
      <c r="B8" s="202"/>
      <c r="C8" s="194" t="s">
        <v>530</v>
      </c>
      <c r="D8" s="194"/>
      <c r="E8" s="195"/>
      <c r="F8" s="203"/>
      <c r="G8" s="203"/>
      <c r="H8" s="203"/>
      <c r="I8" s="197"/>
      <c r="J8" s="193">
        <v>3</v>
      </c>
      <c r="K8" s="195" t="s">
        <v>531</v>
      </c>
      <c r="L8" s="200"/>
      <c r="M8" s="201"/>
    </row>
    <row r="9" spans="2:13" s="165" customFormat="1" ht="12.75" hidden="1" customHeight="1" outlineLevel="1">
      <c r="B9" s="204"/>
      <c r="C9" s="205" t="s">
        <v>532</v>
      </c>
      <c r="D9" s="205"/>
      <c r="E9" s="206"/>
      <c r="F9" s="207">
        <v>0</v>
      </c>
      <c r="G9" s="207">
        <v>0</v>
      </c>
      <c r="H9" s="207"/>
      <c r="I9" s="208"/>
      <c r="J9" s="193">
        <v>4</v>
      </c>
      <c r="K9" s="195" t="s">
        <v>533</v>
      </c>
      <c r="L9" s="200"/>
      <c r="M9" s="201"/>
    </row>
    <row r="10" spans="2:13" s="165" customFormat="1" ht="12.75" hidden="1" customHeight="1" outlineLevel="1">
      <c r="B10" s="202"/>
      <c r="C10" s="194" t="s">
        <v>528</v>
      </c>
      <c r="D10" s="194"/>
      <c r="E10" s="195"/>
      <c r="F10" s="203"/>
      <c r="G10" s="203"/>
      <c r="H10" s="203"/>
      <c r="I10" s="197"/>
      <c r="J10" s="194"/>
      <c r="K10" s="209" t="s">
        <v>534</v>
      </c>
      <c r="L10" s="210">
        <f>SUM(L6:L9)</f>
        <v>0</v>
      </c>
      <c r="M10" s="211">
        <f>SUM(M6:M9)</f>
        <v>0</v>
      </c>
    </row>
    <row r="11" spans="2:13" s="165" customFormat="1" ht="12.75" hidden="1" customHeight="1" outlineLevel="1">
      <c r="B11" s="202"/>
      <c r="C11" s="194" t="s">
        <v>530</v>
      </c>
      <c r="D11" s="194"/>
      <c r="E11" s="195"/>
      <c r="F11" s="203"/>
      <c r="G11" s="203"/>
      <c r="H11" s="203"/>
      <c r="I11" s="197"/>
      <c r="J11" s="194"/>
      <c r="K11" s="195" t="s">
        <v>535</v>
      </c>
      <c r="L11" s="200"/>
      <c r="M11" s="201"/>
    </row>
    <row r="12" spans="2:13" s="165" customFormat="1" ht="12.75" hidden="1" customHeight="1" outlineLevel="1">
      <c r="B12" s="193"/>
      <c r="C12" s="194" t="s">
        <v>536</v>
      </c>
      <c r="D12" s="194"/>
      <c r="E12" s="195"/>
      <c r="F12" s="212">
        <v>566552</v>
      </c>
      <c r="G12" s="212">
        <v>566552</v>
      </c>
      <c r="H12" s="212"/>
      <c r="I12" s="213" t="s">
        <v>368</v>
      </c>
      <c r="J12" s="214"/>
      <c r="K12" s="215" t="s">
        <v>537</v>
      </c>
      <c r="L12" s="216">
        <f>SUM(L14,L15,L16,L17,L22)</f>
        <v>0</v>
      </c>
      <c r="M12" s="217">
        <f>SUM(M14,M15,M16,M17,M22)</f>
        <v>0</v>
      </c>
    </row>
    <row r="13" spans="2:13" s="165" customFormat="1" ht="12.75" hidden="1" customHeight="1" outlineLevel="1">
      <c r="B13" s="218"/>
      <c r="C13" s="219" t="s">
        <v>538</v>
      </c>
      <c r="D13" s="219"/>
      <c r="E13" s="220"/>
      <c r="F13" s="221">
        <v>4302600</v>
      </c>
      <c r="G13" s="221">
        <v>4302600</v>
      </c>
      <c r="H13" s="221"/>
      <c r="I13" s="222"/>
      <c r="J13" s="193"/>
      <c r="K13" s="195"/>
      <c r="L13" s="200"/>
      <c r="M13" s="201"/>
    </row>
    <row r="14" spans="2:13" s="165" customFormat="1" ht="12.75" hidden="1" customHeight="1" outlineLevel="1">
      <c r="B14" s="202"/>
      <c r="C14" s="194" t="s">
        <v>539</v>
      </c>
      <c r="D14" s="194"/>
      <c r="E14" s="195"/>
      <c r="F14" s="223">
        <v>4232617</v>
      </c>
      <c r="G14" s="223">
        <v>4232617</v>
      </c>
      <c r="H14" s="223"/>
      <c r="I14" s="197"/>
      <c r="J14" s="193">
        <v>5</v>
      </c>
      <c r="K14" s="195" t="s">
        <v>540</v>
      </c>
      <c r="L14" s="200"/>
      <c r="M14" s="201"/>
    </row>
    <row r="15" spans="2:13" s="165" customFormat="1" ht="12.75" hidden="1" customHeight="1" outlineLevel="1">
      <c r="B15" s="202"/>
      <c r="C15" s="194" t="s">
        <v>541</v>
      </c>
      <c r="D15" s="194"/>
      <c r="E15" s="195"/>
      <c r="F15" s="223"/>
      <c r="G15" s="223"/>
      <c r="H15" s="223"/>
      <c r="I15" s="197"/>
      <c r="J15" s="193">
        <v>6</v>
      </c>
      <c r="K15" s="195" t="s">
        <v>542</v>
      </c>
      <c r="L15" s="224"/>
      <c r="M15" s="225"/>
    </row>
    <row r="16" spans="2:13" s="165" customFormat="1" ht="12.75" hidden="1" customHeight="1" outlineLevel="1">
      <c r="B16" s="202"/>
      <c r="C16" s="194" t="s">
        <v>543</v>
      </c>
      <c r="D16" s="194"/>
      <c r="E16" s="195"/>
      <c r="F16" s="223">
        <v>69983</v>
      </c>
      <c r="G16" s="223">
        <v>69983</v>
      </c>
      <c r="H16" s="223"/>
      <c r="I16" s="197"/>
      <c r="J16" s="193">
        <v>7</v>
      </c>
      <c r="K16" s="195" t="s">
        <v>544</v>
      </c>
      <c r="L16" s="226"/>
      <c r="M16" s="227"/>
    </row>
    <row r="17" spans="2:13" s="165" customFormat="1" ht="12.75" hidden="1" customHeight="1" outlineLevel="1">
      <c r="B17" s="193"/>
      <c r="C17" s="194" t="s">
        <v>545</v>
      </c>
      <c r="D17" s="194"/>
      <c r="E17" s="195"/>
      <c r="F17" s="196"/>
      <c r="G17" s="196"/>
      <c r="H17" s="196"/>
      <c r="I17" s="197"/>
      <c r="J17" s="193">
        <v>8</v>
      </c>
      <c r="K17" s="195" t="s">
        <v>546</v>
      </c>
      <c r="L17" s="200"/>
      <c r="M17" s="201">
        <v>0</v>
      </c>
    </row>
    <row r="18" spans="2:13" s="165" customFormat="1" ht="12.75" hidden="1" customHeight="1" outlineLevel="1">
      <c r="B18" s="193"/>
      <c r="C18" s="194" t="s">
        <v>547</v>
      </c>
      <c r="D18" s="194"/>
      <c r="E18" s="195"/>
      <c r="F18" s="212">
        <v>0</v>
      </c>
      <c r="G18" s="212">
        <v>0</v>
      </c>
      <c r="H18" s="212"/>
      <c r="I18" s="197"/>
      <c r="J18" s="228" t="s">
        <v>548</v>
      </c>
      <c r="K18" s="195" t="s">
        <v>549</v>
      </c>
      <c r="L18" s="200"/>
      <c r="M18" s="201"/>
    </row>
    <row r="19" spans="2:13" s="165" customFormat="1" ht="12.75" hidden="1" customHeight="1" outlineLevel="1">
      <c r="B19" s="202"/>
      <c r="C19" s="194" t="s">
        <v>550</v>
      </c>
      <c r="D19" s="194"/>
      <c r="E19" s="195"/>
      <c r="F19" s="203"/>
      <c r="G19" s="203"/>
      <c r="H19" s="203"/>
      <c r="I19" s="197"/>
      <c r="J19" s="228" t="s">
        <v>551</v>
      </c>
      <c r="K19" s="195" t="s">
        <v>552</v>
      </c>
      <c r="L19" s="200"/>
      <c r="M19" s="201"/>
    </row>
    <row r="20" spans="2:13" s="165" customFormat="1" ht="12.75" hidden="1" customHeight="1" outlineLevel="1">
      <c r="B20" s="202"/>
      <c r="C20" s="194" t="s">
        <v>553</v>
      </c>
      <c r="D20" s="194"/>
      <c r="E20" s="195"/>
      <c r="F20" s="203"/>
      <c r="G20" s="203"/>
      <c r="H20" s="229"/>
      <c r="I20" s="197"/>
      <c r="J20" s="228" t="s">
        <v>554</v>
      </c>
      <c r="K20" s="195" t="s">
        <v>555</v>
      </c>
      <c r="L20" s="200"/>
      <c r="M20" s="201"/>
    </row>
    <row r="21" spans="2:13" s="165" customFormat="1" ht="12.75" hidden="1" customHeight="1" outlineLevel="1">
      <c r="B21" s="202"/>
      <c r="C21" s="194" t="s">
        <v>556</v>
      </c>
      <c r="D21" s="194"/>
      <c r="E21" s="195"/>
      <c r="F21" s="203"/>
      <c r="G21" s="203"/>
      <c r="H21" s="203"/>
      <c r="I21" s="197"/>
      <c r="J21" s="230"/>
      <c r="K21" s="195"/>
      <c r="L21" s="226"/>
      <c r="M21" s="227"/>
    </row>
    <row r="22" spans="2:13" s="165" customFormat="1" ht="12.75" hidden="1" customHeight="1" outlineLevel="1">
      <c r="B22" s="193"/>
      <c r="C22" s="194" t="s">
        <v>557</v>
      </c>
      <c r="D22" s="194"/>
      <c r="E22" s="195"/>
      <c r="F22" s="196">
        <v>0</v>
      </c>
      <c r="G22" s="196">
        <v>0</v>
      </c>
      <c r="H22" s="196"/>
      <c r="I22" s="197"/>
      <c r="J22" s="193">
        <v>9</v>
      </c>
      <c r="K22" s="195" t="s">
        <v>558</v>
      </c>
      <c r="L22" s="226">
        <f>SUM(L23:L26)</f>
        <v>0</v>
      </c>
      <c r="M22" s="227">
        <f>SUM(M23:M26)</f>
        <v>0</v>
      </c>
    </row>
    <row r="23" spans="2:13" s="165" customFormat="1" ht="12.75" hidden="1" customHeight="1" outlineLevel="1">
      <c r="B23" s="202"/>
      <c r="C23" s="194" t="s">
        <v>559</v>
      </c>
      <c r="D23" s="194"/>
      <c r="E23" s="195"/>
      <c r="F23" s="203"/>
      <c r="G23" s="203"/>
      <c r="H23" s="203"/>
      <c r="I23" s="197"/>
      <c r="J23" s="228" t="s">
        <v>560</v>
      </c>
      <c r="K23" s="195" t="s">
        <v>561</v>
      </c>
      <c r="L23" s="200"/>
      <c r="M23" s="201"/>
    </row>
    <row r="24" spans="2:13" s="165" customFormat="1" ht="12.75" hidden="1" customHeight="1" outlineLevel="1">
      <c r="B24" s="202"/>
      <c r="C24" s="194" t="s">
        <v>562</v>
      </c>
      <c r="D24" s="194"/>
      <c r="E24" s="195"/>
      <c r="F24" s="203"/>
      <c r="G24" s="203"/>
      <c r="H24" s="203"/>
      <c r="I24" s="197"/>
      <c r="J24" s="228" t="s">
        <v>563</v>
      </c>
      <c r="K24" s="195" t="s">
        <v>564</v>
      </c>
      <c r="L24" s="200"/>
      <c r="M24" s="201"/>
    </row>
    <row r="25" spans="2:13" s="182" customFormat="1" ht="12.75" hidden="1" customHeight="1" outlineLevel="1">
      <c r="B25" s="231"/>
      <c r="C25" s="194" t="s">
        <v>565</v>
      </c>
      <c r="D25" s="194"/>
      <c r="E25" s="232"/>
      <c r="F25" s="233"/>
      <c r="G25" s="233"/>
      <c r="H25" s="233"/>
      <c r="I25" s="234"/>
      <c r="J25" s="228" t="s">
        <v>566</v>
      </c>
      <c r="K25" s="195" t="s">
        <v>567</v>
      </c>
      <c r="L25" s="235"/>
      <c r="M25" s="236"/>
    </row>
    <row r="26" spans="2:13" s="165" customFormat="1" ht="12.75" hidden="1" customHeight="1" outlineLevel="1">
      <c r="B26" s="202"/>
      <c r="C26" s="194" t="s">
        <v>568</v>
      </c>
      <c r="D26" s="194"/>
      <c r="E26" s="195"/>
      <c r="F26" s="203"/>
      <c r="G26" s="203"/>
      <c r="H26" s="203"/>
      <c r="I26" s="237"/>
      <c r="J26" s="228" t="s">
        <v>569</v>
      </c>
      <c r="K26" s="195" t="s">
        <v>570</v>
      </c>
      <c r="L26" s="238"/>
      <c r="M26" s="239"/>
    </row>
    <row r="27" spans="2:13" s="165" customFormat="1" ht="12.75" hidden="1" customHeight="1" outlineLevel="1">
      <c r="B27" s="240"/>
      <c r="C27" s="205" t="s">
        <v>571</v>
      </c>
      <c r="D27" s="205"/>
      <c r="E27" s="206"/>
      <c r="F27" s="241"/>
      <c r="G27" s="241"/>
      <c r="H27" s="241"/>
      <c r="I27" s="208"/>
      <c r="J27" s="205"/>
      <c r="K27" s="206"/>
      <c r="L27" s="242"/>
      <c r="M27" s="243"/>
    </row>
    <row r="28" spans="2:13" s="165" customFormat="1" ht="12.75" hidden="1" customHeight="1" outlineLevel="1">
      <c r="B28" s="244"/>
      <c r="C28" s="245" t="s">
        <v>572</v>
      </c>
      <c r="D28" s="245"/>
      <c r="E28" s="246"/>
      <c r="F28" s="247">
        <v>4869152</v>
      </c>
      <c r="G28" s="247">
        <v>4869152</v>
      </c>
      <c r="H28" s="247"/>
      <c r="I28" s="248"/>
      <c r="J28" s="249"/>
      <c r="K28" s="246" t="s">
        <v>573</v>
      </c>
      <c r="L28" s="250">
        <f>SUM(L12,L4)</f>
        <v>0</v>
      </c>
      <c r="M28" s="251">
        <f>SUM(M12,M4)</f>
        <v>0</v>
      </c>
    </row>
    <row r="29" spans="2:13" s="165" customFormat="1" ht="12.75" hidden="1" customHeight="1" outlineLevel="1">
      <c r="B29" s="252"/>
      <c r="C29" s="253"/>
      <c r="D29" s="253"/>
      <c r="E29" s="220"/>
      <c r="F29" s="254"/>
      <c r="G29" s="254"/>
      <c r="H29" s="254"/>
      <c r="I29" s="222"/>
      <c r="J29" s="219"/>
      <c r="K29" s="220"/>
      <c r="L29" s="255"/>
      <c r="M29" s="256"/>
    </row>
    <row r="30" spans="2:13" s="165" customFormat="1" ht="12.75" hidden="1" customHeight="1" outlineLevel="1">
      <c r="B30" s="257"/>
      <c r="C30" s="258" t="s">
        <v>574</v>
      </c>
      <c r="D30" s="258"/>
      <c r="E30" s="215"/>
      <c r="F30" s="259">
        <v>223389357.8317959</v>
      </c>
      <c r="G30" s="259">
        <v>223389357.8317959</v>
      </c>
      <c r="H30" s="259"/>
      <c r="I30" s="213" t="s">
        <v>428</v>
      </c>
      <c r="J30" s="214"/>
      <c r="K30" s="215" t="s">
        <v>575</v>
      </c>
      <c r="L30" s="260">
        <f>SUM(L31:L35)</f>
        <v>141287807</v>
      </c>
      <c r="M30" s="217">
        <f>SUM(M31:M35)</f>
        <v>1771555</v>
      </c>
    </row>
    <row r="31" spans="2:13" s="165" customFormat="1" ht="12.75" hidden="1" customHeight="1" outlineLevel="1">
      <c r="B31" s="193"/>
      <c r="C31" s="194" t="s">
        <v>576</v>
      </c>
      <c r="D31" s="194"/>
      <c r="E31" s="195"/>
      <c r="F31" s="203">
        <v>196444254</v>
      </c>
      <c r="G31" s="203">
        <v>196444254</v>
      </c>
      <c r="H31" s="261"/>
      <c r="I31" s="197"/>
      <c r="J31" s="193">
        <v>10</v>
      </c>
      <c r="K31" s="195" t="s">
        <v>577</v>
      </c>
      <c r="L31" s="223">
        <v>226343</v>
      </c>
      <c r="M31" s="201">
        <f>1767706+3849</f>
        <v>1771555</v>
      </c>
    </row>
    <row r="32" spans="2:13" s="165" customFormat="1" ht="12.75" hidden="1" customHeight="1" outlineLevel="1">
      <c r="B32" s="193"/>
      <c r="C32" s="194" t="s">
        <v>578</v>
      </c>
      <c r="D32" s="194"/>
      <c r="E32" s="195"/>
      <c r="F32" s="229"/>
      <c r="G32" s="229"/>
      <c r="H32" s="229"/>
      <c r="I32" s="237"/>
      <c r="J32" s="193">
        <v>11</v>
      </c>
      <c r="K32" s="195" t="s">
        <v>579</v>
      </c>
      <c r="L32" s="200"/>
      <c r="M32" s="201"/>
    </row>
    <row r="33" spans="2:13" s="165" customFormat="1" ht="12.75" hidden="1" customHeight="1" outlineLevel="1">
      <c r="B33" s="193"/>
      <c r="C33" s="194" t="s">
        <v>580</v>
      </c>
      <c r="D33" s="194"/>
      <c r="E33" s="195"/>
      <c r="F33" s="203">
        <v>26945103.831795912</v>
      </c>
      <c r="G33" s="203">
        <v>26945103.831795912</v>
      </c>
      <c r="H33" s="261"/>
      <c r="I33" s="197"/>
      <c r="J33" s="193">
        <v>12</v>
      </c>
      <c r="K33" s="195" t="s">
        <v>581</v>
      </c>
      <c r="L33" s="223">
        <v>134210873</v>
      </c>
      <c r="M33" s="201"/>
    </row>
    <row r="34" spans="2:13" s="165" customFormat="1" ht="12.75" hidden="1" customHeight="1" outlineLevel="1">
      <c r="B34" s="193"/>
      <c r="C34" s="194" t="s">
        <v>582</v>
      </c>
      <c r="D34" s="194"/>
      <c r="E34" s="195"/>
      <c r="F34" s="203"/>
      <c r="G34" s="203"/>
      <c r="H34" s="262"/>
      <c r="I34" s="197"/>
      <c r="J34" s="193">
        <v>13</v>
      </c>
      <c r="K34" s="195" t="s">
        <v>583</v>
      </c>
      <c r="L34" s="226"/>
      <c r="M34" s="227"/>
    </row>
    <row r="35" spans="2:13" s="165" customFormat="1" ht="12.75" hidden="1" customHeight="1" outlineLevel="1">
      <c r="B35" s="204"/>
      <c r="C35" s="205" t="s">
        <v>584</v>
      </c>
      <c r="D35" s="205"/>
      <c r="E35" s="206"/>
      <c r="F35" s="241"/>
      <c r="G35" s="241"/>
      <c r="H35" s="263"/>
      <c r="I35" s="208"/>
      <c r="J35" s="204">
        <v>14</v>
      </c>
      <c r="K35" s="206" t="s">
        <v>585</v>
      </c>
      <c r="L35" s="264">
        <v>6850591</v>
      </c>
      <c r="M35" s="243"/>
    </row>
    <row r="36" spans="2:13" s="165" customFormat="1" ht="12.75" hidden="1" customHeight="1" outlineLevel="1">
      <c r="B36" s="265"/>
      <c r="C36" s="245" t="s">
        <v>586</v>
      </c>
      <c r="D36" s="245"/>
      <c r="E36" s="246"/>
      <c r="F36" s="247">
        <v>228258509.8317959</v>
      </c>
      <c r="G36" s="247">
        <v>228258509.8317959</v>
      </c>
      <c r="H36" s="247"/>
      <c r="I36" s="248"/>
      <c r="J36" s="249"/>
      <c r="K36" s="246" t="s">
        <v>587</v>
      </c>
      <c r="L36" s="250">
        <f>SUM(L28,L30)</f>
        <v>141287807</v>
      </c>
      <c r="M36" s="251">
        <f>SUM(M28,M30)</f>
        <v>1771555</v>
      </c>
    </row>
    <row r="37" spans="2:13" s="165" customFormat="1" ht="12.75" hidden="1" customHeight="1" outlineLevel="1">
      <c r="B37" s="252"/>
      <c r="C37" s="219"/>
      <c r="D37" s="219"/>
      <c r="E37" s="220"/>
      <c r="F37" s="254"/>
      <c r="G37" s="254"/>
      <c r="H37" s="254"/>
      <c r="I37" s="222"/>
      <c r="J37" s="219"/>
      <c r="K37" s="220"/>
      <c r="L37" s="255"/>
      <c r="M37" s="256"/>
    </row>
    <row r="38" spans="2:13" s="165" customFormat="1" ht="12.75" hidden="1" customHeight="1" outlineLevel="1">
      <c r="B38" s="257"/>
      <c r="C38" s="258" t="s">
        <v>588</v>
      </c>
      <c r="D38" s="258"/>
      <c r="E38" s="215"/>
      <c r="F38" s="266"/>
      <c r="G38" s="266"/>
      <c r="H38" s="266"/>
      <c r="I38" s="213" t="s">
        <v>589</v>
      </c>
      <c r="J38" s="214"/>
      <c r="K38" s="215" t="s">
        <v>590</v>
      </c>
      <c r="L38" s="216"/>
      <c r="M38" s="217"/>
    </row>
    <row r="39" spans="2:13" s="165" customFormat="1" ht="12.75" hidden="1" customHeight="1" outlineLevel="1">
      <c r="B39" s="267"/>
      <c r="C39" s="194"/>
      <c r="D39" s="194"/>
      <c r="E39" s="195"/>
      <c r="F39" s="203"/>
      <c r="G39" s="203"/>
      <c r="H39" s="203"/>
      <c r="I39" s="197"/>
      <c r="J39" s="194"/>
      <c r="K39" s="195"/>
      <c r="L39" s="200"/>
      <c r="M39" s="201"/>
    </row>
    <row r="40" spans="2:13" s="165" customFormat="1" ht="12.75" hidden="1" customHeight="1" outlineLevel="1">
      <c r="B40" s="268"/>
      <c r="C40" s="268" t="s">
        <v>591</v>
      </c>
      <c r="D40" s="268"/>
      <c r="E40" s="269"/>
      <c r="F40" s="270">
        <v>0</v>
      </c>
      <c r="G40" s="270">
        <v>0</v>
      </c>
      <c r="H40" s="270"/>
      <c r="I40" s="271"/>
      <c r="J40" s="272"/>
      <c r="K40" s="273"/>
      <c r="L40" s="274" t="e">
        <f>L38-#REF!</f>
        <v>#REF!</v>
      </c>
      <c r="M40" s="275">
        <f>M38-G38</f>
        <v>0</v>
      </c>
    </row>
    <row r="41" spans="2:13" s="165" customFormat="1" ht="12.75" hidden="1" customHeight="1" outlineLevel="1">
      <c r="B41" s="267"/>
      <c r="C41" s="194"/>
      <c r="D41" s="194"/>
      <c r="E41" s="195"/>
      <c r="F41" s="276"/>
      <c r="G41" s="276"/>
      <c r="H41" s="276"/>
      <c r="I41" s="197"/>
      <c r="J41" s="194"/>
      <c r="K41" s="195"/>
      <c r="L41" s="200"/>
      <c r="M41" s="201"/>
    </row>
    <row r="42" spans="2:13" s="165" customFormat="1" ht="12.75" hidden="1" customHeight="1" outlineLevel="1">
      <c r="B42" s="277"/>
      <c r="C42" s="277" t="s">
        <v>592</v>
      </c>
      <c r="D42" s="277"/>
      <c r="E42" s="278"/>
      <c r="F42" s="279" t="e">
        <v>#REF!</v>
      </c>
      <c r="G42" s="279">
        <v>0</v>
      </c>
      <c r="H42" s="279"/>
      <c r="I42" s="280"/>
      <c r="J42" s="281"/>
      <c r="K42" s="282"/>
      <c r="L42" s="283" t="e">
        <f>IF(L36&lt;#REF!,L36-#REF!,0)</f>
        <v>#REF!</v>
      </c>
      <c r="M42" s="284"/>
    </row>
    <row r="43" spans="2:13" s="165" customFormat="1" ht="12.75" hidden="1" customHeight="1" outlineLevel="1">
      <c r="B43" s="257"/>
      <c r="C43" s="258" t="s">
        <v>593</v>
      </c>
      <c r="D43" s="258"/>
      <c r="E43" s="215"/>
      <c r="F43" s="259" t="e">
        <v>#REF!</v>
      </c>
      <c r="G43" s="259">
        <v>0</v>
      </c>
      <c r="H43" s="259"/>
      <c r="I43" s="285"/>
      <c r="J43" s="214"/>
      <c r="K43" s="286"/>
      <c r="L43" s="216" t="e">
        <f>+L42+#REF!</f>
        <v>#REF!</v>
      </c>
      <c r="M43" s="287"/>
    </row>
    <row r="44" spans="2:13" s="165" customFormat="1" ht="12.75" hidden="1" customHeight="1" outlineLevel="1">
      <c r="B44" s="193"/>
      <c r="C44" s="267" t="s">
        <v>594</v>
      </c>
      <c r="D44" s="267"/>
      <c r="E44" s="288"/>
      <c r="F44" s="229"/>
      <c r="G44" s="229"/>
      <c r="H44" s="229"/>
      <c r="I44" s="237"/>
      <c r="J44" s="194"/>
      <c r="K44" s="195"/>
      <c r="L44" s="200"/>
      <c r="M44" s="201"/>
    </row>
    <row r="45" spans="2:13" s="165" customFormat="1" ht="12.75" hidden="1" customHeight="1" outlineLevel="1">
      <c r="B45" s="202"/>
      <c r="C45" s="230" t="s">
        <v>595</v>
      </c>
      <c r="D45" s="230"/>
      <c r="E45" s="289"/>
      <c r="F45" s="196"/>
      <c r="G45" s="196"/>
      <c r="H45" s="233"/>
      <c r="I45" s="197"/>
      <c r="J45" s="194"/>
      <c r="K45" s="195"/>
      <c r="L45" s="200"/>
      <c r="M45" s="201"/>
    </row>
    <row r="46" spans="2:13" s="182" customFormat="1" ht="12.75" hidden="1" customHeight="1" outlineLevel="1">
      <c r="B46" s="231"/>
      <c r="C46" s="290" t="s">
        <v>596</v>
      </c>
      <c r="D46" s="290"/>
      <c r="E46" s="232"/>
      <c r="F46" s="291"/>
      <c r="G46" s="291"/>
      <c r="H46" s="292"/>
      <c r="I46" s="234"/>
      <c r="J46" s="293"/>
      <c r="K46" s="294"/>
      <c r="L46" s="295"/>
      <c r="M46" s="296"/>
    </row>
    <row r="47" spans="2:13" s="165" customFormat="1" ht="12.75" hidden="1" customHeight="1" outlineLevel="1">
      <c r="B47" s="202"/>
      <c r="C47" s="194" t="s">
        <v>597</v>
      </c>
      <c r="D47" s="194"/>
      <c r="E47" s="195"/>
      <c r="F47" s="203"/>
      <c r="G47" s="203"/>
      <c r="H47" s="203"/>
      <c r="I47" s="197"/>
      <c r="J47" s="194"/>
      <c r="K47" s="195"/>
      <c r="L47" s="200"/>
      <c r="M47" s="201"/>
    </row>
    <row r="48" spans="2:13" s="165" customFormat="1" ht="12.75" hidden="1" customHeight="1" outlineLevel="1">
      <c r="B48" s="267"/>
      <c r="C48" s="194"/>
      <c r="D48" s="194"/>
      <c r="E48" s="195"/>
      <c r="F48" s="203"/>
      <c r="G48" s="203"/>
      <c r="H48" s="203"/>
      <c r="I48" s="197"/>
      <c r="J48" s="194"/>
      <c r="K48" s="195"/>
      <c r="L48" s="200"/>
      <c r="M48" s="201"/>
    </row>
    <row r="49" spans="2:16" s="165" customFormat="1" ht="13.5" hidden="1" customHeight="1" outlineLevel="1" thickBot="1">
      <c r="B49" s="297"/>
      <c r="C49" s="298"/>
      <c r="D49" s="298"/>
      <c r="E49" s="299"/>
      <c r="F49" s="300"/>
      <c r="G49" s="300"/>
      <c r="H49" s="300"/>
      <c r="I49" s="301"/>
      <c r="J49" s="298"/>
      <c r="K49" s="299"/>
      <c r="L49" s="302"/>
      <c r="M49" s="303"/>
    </row>
    <row r="50" spans="2:16" s="165" customFormat="1" ht="17.25" hidden="1" customHeight="1" outlineLevel="1" thickBot="1">
      <c r="B50" s="304"/>
      <c r="C50" s="304" t="s">
        <v>598</v>
      </c>
      <c r="D50" s="304"/>
      <c r="E50" s="305"/>
      <c r="F50" s="306">
        <v>-86970702.831795901</v>
      </c>
      <c r="G50" s="306">
        <v>-226486954.8317959</v>
      </c>
      <c r="H50" s="306"/>
      <c r="I50" s="307"/>
      <c r="J50" s="308"/>
      <c r="K50" s="309"/>
      <c r="L50" s="310" t="e">
        <f>#REF!</f>
        <v>#REF!</v>
      </c>
      <c r="M50" s="311"/>
    </row>
    <row r="51" spans="2:16" collapsed="1"/>
    <row r="52" spans="2:16" ht="12.75" hidden="1" customHeight="1" outlineLevel="1">
      <c r="H52" s="314"/>
    </row>
    <row r="53" spans="2:16" ht="12.75" hidden="1" customHeight="1" outlineLevel="1"/>
    <row r="54" spans="2:16" ht="12.75" hidden="1" customHeight="1" outlineLevel="1">
      <c r="F54" s="315" t="e">
        <v>#VALUE!</v>
      </c>
      <c r="G54" s="315" t="e">
        <v>#REF!</v>
      </c>
    </row>
    <row r="55" spans="2:16" ht="12.75" hidden="1" customHeight="1" outlineLevel="1"/>
    <row r="56" spans="2:16" ht="51" hidden="1" customHeight="1" outlineLevel="1">
      <c r="C56" s="147" t="s">
        <v>599</v>
      </c>
      <c r="D56" s="147"/>
      <c r="E56" s="316"/>
      <c r="F56" s="317" t="s">
        <v>600</v>
      </c>
      <c r="G56" s="317" t="s">
        <v>600</v>
      </c>
      <c r="H56" s="318"/>
    </row>
    <row r="57" spans="2:16" ht="38.25" hidden="1" customHeight="1" outlineLevel="1">
      <c r="C57" s="10" t="s">
        <v>601</v>
      </c>
      <c r="D57" s="10"/>
      <c r="E57" s="319"/>
      <c r="F57" s="315" t="e">
        <v>#REF!</v>
      </c>
      <c r="G57" s="315" t="e">
        <v>#REF!</v>
      </c>
      <c r="H57" s="320"/>
      <c r="L57" s="321"/>
    </row>
    <row r="58" spans="2:16" ht="25.5" hidden="1" customHeight="1" outlineLevel="1">
      <c r="C58" s="10" t="s">
        <v>602</v>
      </c>
      <c r="D58" s="10"/>
      <c r="E58" s="319"/>
      <c r="H58" s="320"/>
      <c r="L58" s="321"/>
      <c r="P58" s="315"/>
    </row>
    <row r="59" spans="2:16" ht="38.25" hidden="1" customHeight="1" outlineLevel="1">
      <c r="C59" s="10" t="s">
        <v>603</v>
      </c>
      <c r="D59" s="10"/>
      <c r="E59" s="322"/>
      <c r="F59" s="315" t="e">
        <v>#REF!</v>
      </c>
      <c r="G59" s="315" t="e">
        <v>#REF!</v>
      </c>
      <c r="H59" s="320"/>
      <c r="L59" s="321"/>
    </row>
    <row r="60" spans="2:16" ht="25.5" hidden="1" customHeight="1" outlineLevel="1">
      <c r="C60" s="10" t="s">
        <v>604</v>
      </c>
      <c r="D60" s="10"/>
      <c r="E60" s="322"/>
      <c r="F60" s="315" t="e">
        <v>#REF!</v>
      </c>
      <c r="G60" s="315" t="e">
        <v>#REF!</v>
      </c>
      <c r="H60" s="320"/>
      <c r="L60" s="321"/>
    </row>
    <row r="61" spans="2:16" ht="12.75" hidden="1" customHeight="1" outlineLevel="1">
      <c r="C61" s="10" t="s">
        <v>605</v>
      </c>
      <c r="D61" s="10"/>
      <c r="E61" s="322"/>
      <c r="F61" s="315" t="e">
        <v>#REF!</v>
      </c>
      <c r="G61" s="315" t="e">
        <v>#REF!</v>
      </c>
      <c r="H61" s="320"/>
      <c r="L61" s="321"/>
    </row>
    <row r="62" spans="2:16" ht="15" hidden="1" customHeight="1" outlineLevel="1">
      <c r="C62" s="10" t="s">
        <v>606</v>
      </c>
      <c r="D62" s="10"/>
      <c r="E62" s="322"/>
      <c r="F62" s="315" t="e">
        <v>#REF!</v>
      </c>
      <c r="G62" s="315" t="e">
        <v>#REF!</v>
      </c>
      <c r="H62" s="320"/>
      <c r="L62" s="321"/>
    </row>
    <row r="63" spans="2:16" ht="25.5" hidden="1" customHeight="1" outlineLevel="1" thickBot="1">
      <c r="C63" s="147" t="s">
        <v>607</v>
      </c>
      <c r="D63" s="147"/>
      <c r="E63" s="319"/>
      <c r="F63" s="323" t="e">
        <v>#REF!</v>
      </c>
      <c r="G63" s="323" t="e">
        <v>#REF!</v>
      </c>
      <c r="H63" s="324"/>
      <c r="L63" s="324"/>
    </row>
    <row r="64" spans="2:16" ht="12.75" hidden="1" customHeight="1" outlineLevel="1"/>
    <row r="65" spans="2:11" ht="12.75" hidden="1" customHeight="1" outlineLevel="1">
      <c r="F65" s="315"/>
      <c r="G65" s="315"/>
    </row>
    <row r="66" spans="2:11" ht="12.75" hidden="1" customHeight="1" outlineLevel="1"/>
    <row r="67" spans="2:11" ht="12.75" hidden="1" customHeight="1" outlineLevel="1">
      <c r="H67" s="325"/>
    </row>
    <row r="68" spans="2:11" ht="13.5" hidden="1" customHeight="1" outlineLevel="1" thickBot="1">
      <c r="H68" s="325"/>
    </row>
    <row r="69" spans="2:11" ht="23.25" collapsed="1">
      <c r="C69" s="60" t="s">
        <v>608</v>
      </c>
    </row>
    <row r="70" spans="2:11" ht="18.75">
      <c r="C70" s="61" t="str">
        <f>aktivpasiv!B61</f>
        <v>NIPT K32327001I</v>
      </c>
    </row>
    <row r="72" spans="2:11" ht="12.75" customHeight="1">
      <c r="B72" s="326"/>
      <c r="C72" s="548" t="s">
        <v>0</v>
      </c>
      <c r="D72" s="326"/>
      <c r="E72" s="326"/>
      <c r="F72" s="327" t="s">
        <v>609</v>
      </c>
      <c r="G72" s="327" t="s">
        <v>609</v>
      </c>
      <c r="H72" s="327"/>
      <c r="I72" s="328"/>
    </row>
    <row r="73" spans="2:11" ht="12.75" customHeight="1">
      <c r="B73" s="326"/>
      <c r="C73" s="548"/>
      <c r="D73" s="326"/>
      <c r="E73" s="326"/>
      <c r="F73" s="327"/>
      <c r="G73" s="327"/>
      <c r="H73" s="327"/>
      <c r="I73" s="328"/>
    </row>
    <row r="74" spans="2:11">
      <c r="B74" s="326"/>
      <c r="C74" s="549"/>
      <c r="D74" s="326"/>
      <c r="E74" s="326"/>
      <c r="F74" s="329" t="s">
        <v>682</v>
      </c>
      <c r="G74" s="329" t="s">
        <v>259</v>
      </c>
      <c r="H74" s="330"/>
      <c r="I74" s="313"/>
      <c r="K74" s="331"/>
    </row>
    <row r="75" spans="2:11" ht="9" customHeight="1">
      <c r="B75" s="326"/>
      <c r="C75" s="326"/>
      <c r="D75" s="326"/>
      <c r="E75" s="326"/>
      <c r="F75" s="332"/>
      <c r="G75" s="332"/>
      <c r="H75" s="330"/>
      <c r="I75" s="313"/>
      <c r="K75" s="331"/>
    </row>
    <row r="76" spans="2:11">
      <c r="B76" s="333"/>
      <c r="C76" s="334" t="s">
        <v>610</v>
      </c>
      <c r="D76" s="334"/>
      <c r="E76" s="334"/>
      <c r="F76" s="73">
        <v>22042759.48</v>
      </c>
      <c r="G76" s="73">
        <v>26209042</v>
      </c>
      <c r="H76" s="73"/>
      <c r="I76" s="313"/>
      <c r="K76" s="331"/>
    </row>
    <row r="77" spans="2:11">
      <c r="B77" s="333"/>
      <c r="C77" s="334" t="s">
        <v>689</v>
      </c>
      <c r="D77" s="334"/>
      <c r="E77" s="334"/>
      <c r="F77" s="73">
        <v>2967957</v>
      </c>
      <c r="G77" s="73"/>
      <c r="H77" s="73"/>
      <c r="I77" s="313"/>
      <c r="K77" s="331"/>
    </row>
    <row r="78" spans="2:11">
      <c r="B78" s="333"/>
      <c r="C78" s="334" t="s">
        <v>690</v>
      </c>
      <c r="D78" s="334"/>
      <c r="E78" s="334"/>
      <c r="F78" s="73">
        <v>-5576254</v>
      </c>
      <c r="G78" s="73">
        <v>-2967957</v>
      </c>
      <c r="H78" s="73"/>
      <c r="I78" s="313"/>
      <c r="K78" s="331"/>
    </row>
    <row r="79" spans="2:11">
      <c r="B79" s="333"/>
      <c r="C79" s="335" t="s">
        <v>611</v>
      </c>
      <c r="D79" s="335"/>
      <c r="E79" s="334"/>
      <c r="F79" s="73"/>
      <c r="G79" s="73"/>
      <c r="H79" s="73"/>
      <c r="I79" s="313"/>
      <c r="K79" s="331"/>
    </row>
    <row r="80" spans="2:11">
      <c r="B80" s="333"/>
      <c r="C80" s="335" t="s">
        <v>612</v>
      </c>
      <c r="D80" s="335"/>
      <c r="E80" s="336"/>
      <c r="F80" s="73"/>
      <c r="G80" s="73">
        <v>0</v>
      </c>
      <c r="H80" s="73"/>
      <c r="I80" s="313"/>
      <c r="K80" s="331"/>
    </row>
    <row r="81" spans="2:11">
      <c r="B81" s="333"/>
      <c r="C81" s="335" t="s">
        <v>613</v>
      </c>
      <c r="D81" s="335"/>
      <c r="E81" s="337"/>
      <c r="F81" s="73"/>
      <c r="G81" s="73">
        <v>0</v>
      </c>
      <c r="H81" s="73"/>
      <c r="I81" s="313"/>
      <c r="K81" s="331"/>
    </row>
    <row r="82" spans="2:11">
      <c r="B82" s="333"/>
      <c r="C82" s="335"/>
      <c r="D82" s="335"/>
      <c r="E82" s="337"/>
      <c r="F82" s="73"/>
      <c r="G82" s="73"/>
      <c r="H82" s="73"/>
      <c r="I82" s="313"/>
      <c r="K82" s="331"/>
    </row>
    <row r="83" spans="2:11">
      <c r="B83" s="333"/>
      <c r="C83" s="335" t="s">
        <v>614</v>
      </c>
      <c r="D83" s="335"/>
      <c r="E83" s="337"/>
      <c r="F83" s="73"/>
      <c r="G83" s="73"/>
      <c r="H83" s="73"/>
      <c r="I83" s="313"/>
      <c r="K83" s="331"/>
    </row>
    <row r="84" spans="2:11">
      <c r="B84" s="333"/>
      <c r="C84" s="335" t="s">
        <v>615</v>
      </c>
      <c r="D84" s="335"/>
      <c r="E84" s="337"/>
      <c r="F84" s="73"/>
      <c r="G84" s="73"/>
      <c r="H84" s="73"/>
      <c r="I84" s="313"/>
      <c r="K84" s="331"/>
    </row>
    <row r="85" spans="2:11">
      <c r="B85" s="333"/>
      <c r="C85" s="335" t="s">
        <v>616</v>
      </c>
      <c r="D85" s="335"/>
      <c r="E85" s="337"/>
      <c r="F85" s="73"/>
      <c r="G85" s="73"/>
      <c r="H85" s="73"/>
      <c r="I85" s="313"/>
      <c r="K85" s="331"/>
    </row>
    <row r="86" spans="2:11">
      <c r="B86" s="333"/>
      <c r="C86" s="335" t="s">
        <v>617</v>
      </c>
      <c r="D86" s="335"/>
      <c r="E86" s="337"/>
      <c r="F86" s="73">
        <v>-10326609.296459999</v>
      </c>
      <c r="G86" s="73">
        <v>-12998121.275656901</v>
      </c>
      <c r="H86" s="73"/>
      <c r="I86" s="313"/>
      <c r="K86" s="331"/>
    </row>
    <row r="87" spans="2:11">
      <c r="B87" s="333"/>
      <c r="C87" s="334" t="s">
        <v>618</v>
      </c>
      <c r="D87" s="334"/>
      <c r="E87" s="338"/>
      <c r="F87" s="73">
        <v>-4167759.9076923076</v>
      </c>
      <c r="G87" s="73">
        <v>-3914003.923076923</v>
      </c>
      <c r="H87" s="73"/>
      <c r="I87" s="313"/>
      <c r="K87" s="331"/>
    </row>
    <row r="88" spans="2:11">
      <c r="B88" s="339"/>
      <c r="C88" s="340" t="s">
        <v>619</v>
      </c>
      <c r="D88" s="340"/>
      <c r="E88" s="337"/>
      <c r="F88" s="59">
        <v>-3821730.769230769</v>
      </c>
      <c r="G88" s="59">
        <v>-3475030.923076923</v>
      </c>
      <c r="H88" s="59"/>
      <c r="I88" s="313"/>
      <c r="K88" s="331"/>
    </row>
    <row r="89" spans="2:11">
      <c r="B89" s="339"/>
      <c r="C89" s="340" t="s">
        <v>620</v>
      </c>
      <c r="D89" s="340"/>
      <c r="E89" s="341"/>
      <c r="F89" s="59">
        <v>-346029.13846153847</v>
      </c>
      <c r="G89" s="59">
        <v>-438973</v>
      </c>
      <c r="H89" s="59"/>
      <c r="I89" s="313"/>
      <c r="K89" s="331"/>
    </row>
    <row r="90" spans="2:11">
      <c r="B90" s="339"/>
      <c r="C90" s="342" t="s">
        <v>621</v>
      </c>
      <c r="D90" s="336"/>
      <c r="E90" s="337"/>
      <c r="F90" s="59">
        <v>0</v>
      </c>
      <c r="G90" s="59">
        <v>0</v>
      </c>
      <c r="H90" s="59"/>
      <c r="I90" s="313"/>
      <c r="K90" s="331"/>
    </row>
    <row r="91" spans="2:11">
      <c r="B91" s="333"/>
      <c r="C91" s="335" t="s">
        <v>622</v>
      </c>
      <c r="D91" s="335"/>
      <c r="E91" s="337"/>
      <c r="F91" s="59">
        <v>-2109767.8915604181</v>
      </c>
      <c r="G91" s="59">
        <v>-3198021.403797918</v>
      </c>
      <c r="H91" s="73"/>
      <c r="I91" s="313"/>
      <c r="K91" s="331"/>
    </row>
    <row r="92" spans="2:11">
      <c r="B92" s="333"/>
      <c r="C92" s="335" t="s">
        <v>623</v>
      </c>
      <c r="D92" s="335"/>
      <c r="E92" s="337"/>
      <c r="F92" s="343">
        <v>-16604137.095712725</v>
      </c>
      <c r="G92" s="343">
        <v>-20110146.602531742</v>
      </c>
      <c r="H92" s="73"/>
      <c r="I92" s="313"/>
      <c r="K92" s="331"/>
    </row>
    <row r="93" spans="2:11">
      <c r="B93" s="333"/>
      <c r="C93" s="344" t="s">
        <v>624</v>
      </c>
      <c r="D93" s="335"/>
      <c r="E93" s="337"/>
      <c r="F93" s="73">
        <v>2830325.3842872754</v>
      </c>
      <c r="G93" s="73">
        <v>3130938.3974682577</v>
      </c>
      <c r="H93" s="73"/>
      <c r="I93" s="313"/>
      <c r="K93" s="331"/>
    </row>
    <row r="94" spans="2:11">
      <c r="B94" s="333"/>
      <c r="C94" s="335"/>
      <c r="D94" s="335"/>
      <c r="E94" s="337"/>
      <c r="F94" s="73"/>
      <c r="G94" s="73"/>
      <c r="H94" s="73"/>
      <c r="I94" s="313"/>
      <c r="K94" s="331"/>
    </row>
    <row r="95" spans="2:11">
      <c r="B95" s="333"/>
      <c r="C95" s="336" t="s">
        <v>625</v>
      </c>
      <c r="D95" s="336"/>
      <c r="E95" s="337"/>
      <c r="F95" s="59"/>
      <c r="G95" s="59">
        <v>0</v>
      </c>
      <c r="H95" s="59"/>
      <c r="I95" s="313"/>
      <c r="K95" s="331"/>
    </row>
    <row r="96" spans="2:11">
      <c r="B96" s="333"/>
      <c r="C96" s="336" t="s">
        <v>626</v>
      </c>
      <c r="D96" s="336"/>
      <c r="E96" s="337"/>
      <c r="F96" s="345"/>
      <c r="G96" s="345">
        <v>0</v>
      </c>
      <c r="H96" s="59"/>
      <c r="I96" s="313"/>
      <c r="K96" s="331"/>
    </row>
    <row r="97" spans="2:12">
      <c r="B97" s="333"/>
      <c r="C97" s="335" t="s">
        <v>627</v>
      </c>
      <c r="D97" s="335"/>
      <c r="E97" s="337"/>
      <c r="F97" s="73">
        <v>-22781.926800000001</v>
      </c>
      <c r="G97" s="73">
        <v>-84371</v>
      </c>
      <c r="H97" s="73"/>
      <c r="I97" s="313"/>
      <c r="K97" s="331"/>
    </row>
    <row r="98" spans="2:12">
      <c r="B98" s="333"/>
      <c r="C98" s="336" t="s">
        <v>628</v>
      </c>
      <c r="D98" s="336"/>
      <c r="E98" s="337"/>
      <c r="F98" s="59"/>
      <c r="G98" s="59"/>
      <c r="H98" s="59"/>
      <c r="I98" s="313"/>
      <c r="K98" s="331"/>
    </row>
    <row r="99" spans="2:12">
      <c r="B99" s="333"/>
      <c r="C99" s="336" t="s">
        <v>629</v>
      </c>
      <c r="D99" s="336"/>
      <c r="E99" s="337"/>
      <c r="F99" s="59">
        <v>305.45160000000004</v>
      </c>
      <c r="G99" s="59">
        <v>321</v>
      </c>
      <c r="H99" s="59"/>
      <c r="I99" s="313"/>
      <c r="K99" s="331"/>
    </row>
    <row r="100" spans="2:12">
      <c r="B100" s="333"/>
      <c r="C100" s="336" t="s">
        <v>630</v>
      </c>
      <c r="D100" s="336"/>
      <c r="E100" s="337"/>
      <c r="F100" s="59">
        <v>-23087.378400000001</v>
      </c>
      <c r="G100" s="59">
        <v>-84692</v>
      </c>
      <c r="H100" s="59"/>
      <c r="I100" s="313"/>
      <c r="K100" s="331"/>
    </row>
    <row r="101" spans="2:12">
      <c r="B101" s="333"/>
      <c r="C101" s="336" t="s">
        <v>631</v>
      </c>
      <c r="D101" s="336"/>
      <c r="E101" s="337"/>
      <c r="F101" s="94">
        <v>0</v>
      </c>
      <c r="G101" s="94">
        <v>0</v>
      </c>
      <c r="H101" s="59"/>
      <c r="I101" s="313"/>
      <c r="K101" s="331"/>
    </row>
    <row r="102" spans="2:12">
      <c r="B102" s="333"/>
      <c r="C102" s="335" t="s">
        <v>632</v>
      </c>
      <c r="D102" s="335"/>
      <c r="E102" s="337"/>
      <c r="F102" s="73">
        <v>2807543.4574872754</v>
      </c>
      <c r="G102" s="73">
        <v>3046567.3974682577</v>
      </c>
      <c r="H102" s="73"/>
      <c r="I102" s="313"/>
      <c r="K102" s="331"/>
    </row>
    <row r="103" spans="2:12">
      <c r="B103" s="333"/>
      <c r="C103" s="346"/>
      <c r="D103" s="346"/>
      <c r="E103" s="337"/>
      <c r="F103" s="94"/>
      <c r="G103" s="94"/>
      <c r="H103" s="59"/>
      <c r="I103" s="313"/>
      <c r="K103" s="331"/>
    </row>
    <row r="104" spans="2:12">
      <c r="B104" s="333"/>
      <c r="C104" s="335" t="s">
        <v>633</v>
      </c>
      <c r="D104" s="335"/>
      <c r="E104" s="337"/>
      <c r="F104" s="73">
        <v>2807543.4574872754</v>
      </c>
      <c r="G104" s="73">
        <v>3046567.3974682577</v>
      </c>
      <c r="H104" s="73"/>
      <c r="I104" s="313"/>
      <c r="K104" s="331"/>
    </row>
    <row r="105" spans="2:12">
      <c r="B105" s="333"/>
      <c r="C105" s="335"/>
      <c r="D105" s="335"/>
      <c r="E105" s="337"/>
      <c r="F105" s="73"/>
      <c r="G105" s="73"/>
      <c r="H105" s="73"/>
      <c r="I105" s="313"/>
      <c r="K105" s="331"/>
    </row>
    <row r="106" spans="2:12">
      <c r="B106" s="333"/>
      <c r="C106" s="336" t="s">
        <v>634</v>
      </c>
      <c r="D106" s="336"/>
      <c r="E106" s="337"/>
      <c r="F106" s="59">
        <v>280754.34574872756</v>
      </c>
      <c r="G106" s="59">
        <v>304656.73974682577</v>
      </c>
      <c r="H106" s="59"/>
      <c r="I106" s="313"/>
      <c r="K106" s="331"/>
    </row>
    <row r="107" spans="2:12">
      <c r="B107" s="333"/>
      <c r="C107" s="336"/>
      <c r="D107" s="336"/>
      <c r="E107" s="337"/>
      <c r="F107" s="59"/>
      <c r="G107" s="59"/>
      <c r="H107" s="59"/>
      <c r="I107" s="313"/>
      <c r="K107" s="331"/>
    </row>
    <row r="108" spans="2:12" ht="13.5" thickBot="1">
      <c r="B108" s="333"/>
      <c r="C108" s="335" t="s">
        <v>635</v>
      </c>
      <c r="D108" s="335"/>
      <c r="E108" s="337"/>
      <c r="F108" s="347">
        <v>2526789.1117385477</v>
      </c>
      <c r="G108" s="347">
        <v>2741910.6577214319</v>
      </c>
      <c r="H108" s="73"/>
      <c r="I108" s="313"/>
      <c r="K108" s="331"/>
      <c r="L108" s="419"/>
    </row>
    <row r="109" spans="2:12" ht="15" thickTop="1">
      <c r="B109" s="333"/>
      <c r="C109" s="336"/>
      <c r="D109" s="336"/>
      <c r="E109" s="337"/>
      <c r="F109" s="163"/>
      <c r="G109" s="163" t="s">
        <v>519</v>
      </c>
      <c r="H109" s="59"/>
      <c r="I109" s="313"/>
      <c r="K109" s="331"/>
    </row>
    <row r="110" spans="2:12" ht="14.25">
      <c r="B110" s="333"/>
      <c r="C110" s="336"/>
      <c r="D110" s="336"/>
      <c r="E110" s="337"/>
      <c r="F110" s="163"/>
      <c r="G110" s="163" t="s">
        <v>520</v>
      </c>
      <c r="H110" s="59"/>
      <c r="I110" s="313"/>
      <c r="K110" s="331"/>
    </row>
    <row r="111" spans="2:12">
      <c r="B111" s="333"/>
      <c r="C111" s="335"/>
      <c r="D111" s="335"/>
      <c r="E111" s="337"/>
      <c r="F111" s="348"/>
      <c r="G111" s="348"/>
      <c r="H111" s="59"/>
      <c r="I111" s="313"/>
      <c r="K111" s="331"/>
    </row>
    <row r="112" spans="2:12">
      <c r="B112" s="333"/>
      <c r="C112" s="337"/>
      <c r="D112" s="337"/>
      <c r="E112" s="338"/>
      <c r="F112" s="333"/>
      <c r="G112" s="333"/>
      <c r="H112" s="349"/>
      <c r="I112" s="313"/>
      <c r="K112" s="331"/>
    </row>
    <row r="113" spans="6:11">
      <c r="I113" s="313"/>
      <c r="K113" s="331"/>
    </row>
    <row r="114" spans="6:11">
      <c r="F114" s="315"/>
      <c r="G114" s="315"/>
    </row>
    <row r="115" spans="6:11">
      <c r="F115" s="315"/>
      <c r="G115" s="315"/>
      <c r="H115" s="315"/>
    </row>
    <row r="116" spans="6:11">
      <c r="H116" s="11"/>
    </row>
  </sheetData>
  <mergeCells count="4">
    <mergeCell ref="C2:C3"/>
    <mergeCell ref="I2:J3"/>
    <mergeCell ref="L2:M2"/>
    <mergeCell ref="C72:C74"/>
  </mergeCells>
  <printOptions horizontalCentered="1"/>
  <pageMargins left="1.0900000000000001" right="1.4" top="0.63" bottom="1" header="0.5" footer="0.5"/>
  <pageSetup paperSize="9" scale="84" fitToWidth="2" orientation="landscape" horizontalDpi="4294967292" verticalDpi="300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3:G89"/>
  <sheetViews>
    <sheetView showGridLines="0" zoomScaleNormal="100" zoomScaleSheetLayoutView="115" workbookViewId="0">
      <selection activeCell="F14" sqref="F14"/>
    </sheetView>
  </sheetViews>
  <sheetFormatPr defaultRowHeight="12.75"/>
  <cols>
    <col min="1" max="1" width="2.85546875" style="10" customWidth="1"/>
    <col min="2" max="2" width="4" style="10" hidden="1" customWidth="1"/>
    <col min="3" max="3" width="4.28515625" style="137" customWidth="1"/>
    <col min="4" max="4" width="40.7109375" style="10" customWidth="1"/>
    <col min="5" max="5" width="2.140625" style="10" customWidth="1"/>
    <col min="6" max="6" width="4" style="10" customWidth="1"/>
    <col min="7" max="7" width="18.7109375" style="10" customWidth="1"/>
    <col min="8" max="8" width="2.7109375" style="10" customWidth="1"/>
    <col min="9" max="9" width="3.42578125" style="10" customWidth="1"/>
    <col min="10" max="10" width="3.140625" style="10" customWidth="1"/>
    <col min="11" max="256" width="9.140625" style="10"/>
    <col min="257" max="257" width="2.85546875" style="10" customWidth="1"/>
    <col min="258" max="258" width="0" style="10" hidden="1" customWidth="1"/>
    <col min="259" max="259" width="4.28515625" style="10" customWidth="1"/>
    <col min="260" max="260" width="40.7109375" style="10" customWidth="1"/>
    <col min="261" max="261" width="2.140625" style="10" customWidth="1"/>
    <col min="262" max="262" width="4" style="10" customWidth="1"/>
    <col min="263" max="263" width="18.7109375" style="10" customWidth="1"/>
    <col min="264" max="264" width="2.7109375" style="10" customWidth="1"/>
    <col min="265" max="265" width="3.42578125" style="10" customWidth="1"/>
    <col min="266" max="266" width="3.140625" style="10" customWidth="1"/>
    <col min="267" max="512" width="9.140625" style="10"/>
    <col min="513" max="513" width="2.85546875" style="10" customWidth="1"/>
    <col min="514" max="514" width="0" style="10" hidden="1" customWidth="1"/>
    <col min="515" max="515" width="4.28515625" style="10" customWidth="1"/>
    <col min="516" max="516" width="40.7109375" style="10" customWidth="1"/>
    <col min="517" max="517" width="2.140625" style="10" customWidth="1"/>
    <col min="518" max="518" width="4" style="10" customWidth="1"/>
    <col min="519" max="519" width="18.7109375" style="10" customWidth="1"/>
    <col min="520" max="520" width="2.7109375" style="10" customWidth="1"/>
    <col min="521" max="521" width="3.42578125" style="10" customWidth="1"/>
    <col min="522" max="522" width="3.140625" style="10" customWidth="1"/>
    <col min="523" max="768" width="9.140625" style="10"/>
    <col min="769" max="769" width="2.85546875" style="10" customWidth="1"/>
    <col min="770" max="770" width="0" style="10" hidden="1" customWidth="1"/>
    <col min="771" max="771" width="4.28515625" style="10" customWidth="1"/>
    <col min="772" max="772" width="40.7109375" style="10" customWidth="1"/>
    <col min="773" max="773" width="2.140625" style="10" customWidth="1"/>
    <col min="774" max="774" width="4" style="10" customWidth="1"/>
    <col min="775" max="775" width="18.7109375" style="10" customWidth="1"/>
    <col min="776" max="776" width="2.7109375" style="10" customWidth="1"/>
    <col min="777" max="777" width="3.42578125" style="10" customWidth="1"/>
    <col min="778" max="778" width="3.140625" style="10" customWidth="1"/>
    <col min="779" max="1024" width="9.140625" style="10"/>
    <col min="1025" max="1025" width="2.85546875" style="10" customWidth="1"/>
    <col min="1026" max="1026" width="0" style="10" hidden="1" customWidth="1"/>
    <col min="1027" max="1027" width="4.28515625" style="10" customWidth="1"/>
    <col min="1028" max="1028" width="40.7109375" style="10" customWidth="1"/>
    <col min="1029" max="1029" width="2.140625" style="10" customWidth="1"/>
    <col min="1030" max="1030" width="4" style="10" customWidth="1"/>
    <col min="1031" max="1031" width="18.7109375" style="10" customWidth="1"/>
    <col min="1032" max="1032" width="2.7109375" style="10" customWidth="1"/>
    <col min="1033" max="1033" width="3.42578125" style="10" customWidth="1"/>
    <col min="1034" max="1034" width="3.140625" style="10" customWidth="1"/>
    <col min="1035" max="1280" width="9.140625" style="10"/>
    <col min="1281" max="1281" width="2.85546875" style="10" customWidth="1"/>
    <col min="1282" max="1282" width="0" style="10" hidden="1" customWidth="1"/>
    <col min="1283" max="1283" width="4.28515625" style="10" customWidth="1"/>
    <col min="1284" max="1284" width="40.7109375" style="10" customWidth="1"/>
    <col min="1285" max="1285" width="2.140625" style="10" customWidth="1"/>
    <col min="1286" max="1286" width="4" style="10" customWidth="1"/>
    <col min="1287" max="1287" width="18.7109375" style="10" customWidth="1"/>
    <col min="1288" max="1288" width="2.7109375" style="10" customWidth="1"/>
    <col min="1289" max="1289" width="3.42578125" style="10" customWidth="1"/>
    <col min="1290" max="1290" width="3.140625" style="10" customWidth="1"/>
    <col min="1291" max="1536" width="9.140625" style="10"/>
    <col min="1537" max="1537" width="2.85546875" style="10" customWidth="1"/>
    <col min="1538" max="1538" width="0" style="10" hidden="1" customWidth="1"/>
    <col min="1539" max="1539" width="4.28515625" style="10" customWidth="1"/>
    <col min="1540" max="1540" width="40.7109375" style="10" customWidth="1"/>
    <col min="1541" max="1541" width="2.140625" style="10" customWidth="1"/>
    <col min="1542" max="1542" width="4" style="10" customWidth="1"/>
    <col min="1543" max="1543" width="18.7109375" style="10" customWidth="1"/>
    <col min="1544" max="1544" width="2.7109375" style="10" customWidth="1"/>
    <col min="1545" max="1545" width="3.42578125" style="10" customWidth="1"/>
    <col min="1546" max="1546" width="3.140625" style="10" customWidth="1"/>
    <col min="1547" max="1792" width="9.140625" style="10"/>
    <col min="1793" max="1793" width="2.85546875" style="10" customWidth="1"/>
    <col min="1794" max="1794" width="0" style="10" hidden="1" customWidth="1"/>
    <col min="1795" max="1795" width="4.28515625" style="10" customWidth="1"/>
    <col min="1796" max="1796" width="40.7109375" style="10" customWidth="1"/>
    <col min="1797" max="1797" width="2.140625" style="10" customWidth="1"/>
    <col min="1798" max="1798" width="4" style="10" customWidth="1"/>
    <col min="1799" max="1799" width="18.7109375" style="10" customWidth="1"/>
    <col min="1800" max="1800" width="2.7109375" style="10" customWidth="1"/>
    <col min="1801" max="1801" width="3.42578125" style="10" customWidth="1"/>
    <col min="1802" max="1802" width="3.140625" style="10" customWidth="1"/>
    <col min="1803" max="2048" width="9.140625" style="10"/>
    <col min="2049" max="2049" width="2.85546875" style="10" customWidth="1"/>
    <col min="2050" max="2050" width="0" style="10" hidden="1" customWidth="1"/>
    <col min="2051" max="2051" width="4.28515625" style="10" customWidth="1"/>
    <col min="2052" max="2052" width="40.7109375" style="10" customWidth="1"/>
    <col min="2053" max="2053" width="2.140625" style="10" customWidth="1"/>
    <col min="2054" max="2054" width="4" style="10" customWidth="1"/>
    <col min="2055" max="2055" width="18.7109375" style="10" customWidth="1"/>
    <col min="2056" max="2056" width="2.7109375" style="10" customWidth="1"/>
    <col min="2057" max="2057" width="3.42578125" style="10" customWidth="1"/>
    <col min="2058" max="2058" width="3.140625" style="10" customWidth="1"/>
    <col min="2059" max="2304" width="9.140625" style="10"/>
    <col min="2305" max="2305" width="2.85546875" style="10" customWidth="1"/>
    <col min="2306" max="2306" width="0" style="10" hidden="1" customWidth="1"/>
    <col min="2307" max="2307" width="4.28515625" style="10" customWidth="1"/>
    <col min="2308" max="2308" width="40.7109375" style="10" customWidth="1"/>
    <col min="2309" max="2309" width="2.140625" style="10" customWidth="1"/>
    <col min="2310" max="2310" width="4" style="10" customWidth="1"/>
    <col min="2311" max="2311" width="18.7109375" style="10" customWidth="1"/>
    <col min="2312" max="2312" width="2.7109375" style="10" customWidth="1"/>
    <col min="2313" max="2313" width="3.42578125" style="10" customWidth="1"/>
    <col min="2314" max="2314" width="3.140625" style="10" customWidth="1"/>
    <col min="2315" max="2560" width="9.140625" style="10"/>
    <col min="2561" max="2561" width="2.85546875" style="10" customWidth="1"/>
    <col min="2562" max="2562" width="0" style="10" hidden="1" customWidth="1"/>
    <col min="2563" max="2563" width="4.28515625" style="10" customWidth="1"/>
    <col min="2564" max="2564" width="40.7109375" style="10" customWidth="1"/>
    <col min="2565" max="2565" width="2.140625" style="10" customWidth="1"/>
    <col min="2566" max="2566" width="4" style="10" customWidth="1"/>
    <col min="2567" max="2567" width="18.7109375" style="10" customWidth="1"/>
    <col min="2568" max="2568" width="2.7109375" style="10" customWidth="1"/>
    <col min="2569" max="2569" width="3.42578125" style="10" customWidth="1"/>
    <col min="2570" max="2570" width="3.140625" style="10" customWidth="1"/>
    <col min="2571" max="2816" width="9.140625" style="10"/>
    <col min="2817" max="2817" width="2.85546875" style="10" customWidth="1"/>
    <col min="2818" max="2818" width="0" style="10" hidden="1" customWidth="1"/>
    <col min="2819" max="2819" width="4.28515625" style="10" customWidth="1"/>
    <col min="2820" max="2820" width="40.7109375" style="10" customWidth="1"/>
    <col min="2821" max="2821" width="2.140625" style="10" customWidth="1"/>
    <col min="2822" max="2822" width="4" style="10" customWidth="1"/>
    <col min="2823" max="2823" width="18.7109375" style="10" customWidth="1"/>
    <col min="2824" max="2824" width="2.7109375" style="10" customWidth="1"/>
    <col min="2825" max="2825" width="3.42578125" style="10" customWidth="1"/>
    <col min="2826" max="2826" width="3.140625" style="10" customWidth="1"/>
    <col min="2827" max="3072" width="9.140625" style="10"/>
    <col min="3073" max="3073" width="2.85546875" style="10" customWidth="1"/>
    <col min="3074" max="3074" width="0" style="10" hidden="1" customWidth="1"/>
    <col min="3075" max="3075" width="4.28515625" style="10" customWidth="1"/>
    <col min="3076" max="3076" width="40.7109375" style="10" customWidth="1"/>
    <col min="3077" max="3077" width="2.140625" style="10" customWidth="1"/>
    <col min="3078" max="3078" width="4" style="10" customWidth="1"/>
    <col min="3079" max="3079" width="18.7109375" style="10" customWidth="1"/>
    <col min="3080" max="3080" width="2.7109375" style="10" customWidth="1"/>
    <col min="3081" max="3081" width="3.42578125" style="10" customWidth="1"/>
    <col min="3082" max="3082" width="3.140625" style="10" customWidth="1"/>
    <col min="3083" max="3328" width="9.140625" style="10"/>
    <col min="3329" max="3329" width="2.85546875" style="10" customWidth="1"/>
    <col min="3330" max="3330" width="0" style="10" hidden="1" customWidth="1"/>
    <col min="3331" max="3331" width="4.28515625" style="10" customWidth="1"/>
    <col min="3332" max="3332" width="40.7109375" style="10" customWidth="1"/>
    <col min="3333" max="3333" width="2.140625" style="10" customWidth="1"/>
    <col min="3334" max="3334" width="4" style="10" customWidth="1"/>
    <col min="3335" max="3335" width="18.7109375" style="10" customWidth="1"/>
    <col min="3336" max="3336" width="2.7109375" style="10" customWidth="1"/>
    <col min="3337" max="3337" width="3.42578125" style="10" customWidth="1"/>
    <col min="3338" max="3338" width="3.140625" style="10" customWidth="1"/>
    <col min="3339" max="3584" width="9.140625" style="10"/>
    <col min="3585" max="3585" width="2.85546875" style="10" customWidth="1"/>
    <col min="3586" max="3586" width="0" style="10" hidden="1" customWidth="1"/>
    <col min="3587" max="3587" width="4.28515625" style="10" customWidth="1"/>
    <col min="3588" max="3588" width="40.7109375" style="10" customWidth="1"/>
    <col min="3589" max="3589" width="2.140625" style="10" customWidth="1"/>
    <col min="3590" max="3590" width="4" style="10" customWidth="1"/>
    <col min="3591" max="3591" width="18.7109375" style="10" customWidth="1"/>
    <col min="3592" max="3592" width="2.7109375" style="10" customWidth="1"/>
    <col min="3593" max="3593" width="3.42578125" style="10" customWidth="1"/>
    <col min="3594" max="3594" width="3.140625" style="10" customWidth="1"/>
    <col min="3595" max="3840" width="9.140625" style="10"/>
    <col min="3841" max="3841" width="2.85546875" style="10" customWidth="1"/>
    <col min="3842" max="3842" width="0" style="10" hidden="1" customWidth="1"/>
    <col min="3843" max="3843" width="4.28515625" style="10" customWidth="1"/>
    <col min="3844" max="3844" width="40.7109375" style="10" customWidth="1"/>
    <col min="3845" max="3845" width="2.140625" style="10" customWidth="1"/>
    <col min="3846" max="3846" width="4" style="10" customWidth="1"/>
    <col min="3847" max="3847" width="18.7109375" style="10" customWidth="1"/>
    <col min="3848" max="3848" width="2.7109375" style="10" customWidth="1"/>
    <col min="3849" max="3849" width="3.42578125" style="10" customWidth="1"/>
    <col min="3850" max="3850" width="3.140625" style="10" customWidth="1"/>
    <col min="3851" max="4096" width="9.140625" style="10"/>
    <col min="4097" max="4097" width="2.85546875" style="10" customWidth="1"/>
    <col min="4098" max="4098" width="0" style="10" hidden="1" customWidth="1"/>
    <col min="4099" max="4099" width="4.28515625" style="10" customWidth="1"/>
    <col min="4100" max="4100" width="40.7109375" style="10" customWidth="1"/>
    <col min="4101" max="4101" width="2.140625" style="10" customWidth="1"/>
    <col min="4102" max="4102" width="4" style="10" customWidth="1"/>
    <col min="4103" max="4103" width="18.7109375" style="10" customWidth="1"/>
    <col min="4104" max="4104" width="2.7109375" style="10" customWidth="1"/>
    <col min="4105" max="4105" width="3.42578125" style="10" customWidth="1"/>
    <col min="4106" max="4106" width="3.140625" style="10" customWidth="1"/>
    <col min="4107" max="4352" width="9.140625" style="10"/>
    <col min="4353" max="4353" width="2.85546875" style="10" customWidth="1"/>
    <col min="4354" max="4354" width="0" style="10" hidden="1" customWidth="1"/>
    <col min="4355" max="4355" width="4.28515625" style="10" customWidth="1"/>
    <col min="4356" max="4356" width="40.7109375" style="10" customWidth="1"/>
    <col min="4357" max="4357" width="2.140625" style="10" customWidth="1"/>
    <col min="4358" max="4358" width="4" style="10" customWidth="1"/>
    <col min="4359" max="4359" width="18.7109375" style="10" customWidth="1"/>
    <col min="4360" max="4360" width="2.7109375" style="10" customWidth="1"/>
    <col min="4361" max="4361" width="3.42578125" style="10" customWidth="1"/>
    <col min="4362" max="4362" width="3.140625" style="10" customWidth="1"/>
    <col min="4363" max="4608" width="9.140625" style="10"/>
    <col min="4609" max="4609" width="2.85546875" style="10" customWidth="1"/>
    <col min="4610" max="4610" width="0" style="10" hidden="1" customWidth="1"/>
    <col min="4611" max="4611" width="4.28515625" style="10" customWidth="1"/>
    <col min="4612" max="4612" width="40.7109375" style="10" customWidth="1"/>
    <col min="4613" max="4613" width="2.140625" style="10" customWidth="1"/>
    <col min="4614" max="4614" width="4" style="10" customWidth="1"/>
    <col min="4615" max="4615" width="18.7109375" style="10" customWidth="1"/>
    <col min="4616" max="4616" width="2.7109375" style="10" customWidth="1"/>
    <col min="4617" max="4617" width="3.42578125" style="10" customWidth="1"/>
    <col min="4618" max="4618" width="3.140625" style="10" customWidth="1"/>
    <col min="4619" max="4864" width="9.140625" style="10"/>
    <col min="4865" max="4865" width="2.85546875" style="10" customWidth="1"/>
    <col min="4866" max="4866" width="0" style="10" hidden="1" customWidth="1"/>
    <col min="4867" max="4867" width="4.28515625" style="10" customWidth="1"/>
    <col min="4868" max="4868" width="40.7109375" style="10" customWidth="1"/>
    <col min="4869" max="4869" width="2.140625" style="10" customWidth="1"/>
    <col min="4870" max="4870" width="4" style="10" customWidth="1"/>
    <col min="4871" max="4871" width="18.7109375" style="10" customWidth="1"/>
    <col min="4872" max="4872" width="2.7109375" style="10" customWidth="1"/>
    <col min="4873" max="4873" width="3.42578125" style="10" customWidth="1"/>
    <col min="4874" max="4874" width="3.140625" style="10" customWidth="1"/>
    <col min="4875" max="5120" width="9.140625" style="10"/>
    <col min="5121" max="5121" width="2.85546875" style="10" customWidth="1"/>
    <col min="5122" max="5122" width="0" style="10" hidden="1" customWidth="1"/>
    <col min="5123" max="5123" width="4.28515625" style="10" customWidth="1"/>
    <col min="5124" max="5124" width="40.7109375" style="10" customWidth="1"/>
    <col min="5125" max="5125" width="2.140625" style="10" customWidth="1"/>
    <col min="5126" max="5126" width="4" style="10" customWidth="1"/>
    <col min="5127" max="5127" width="18.7109375" style="10" customWidth="1"/>
    <col min="5128" max="5128" width="2.7109375" style="10" customWidth="1"/>
    <col min="5129" max="5129" width="3.42578125" style="10" customWidth="1"/>
    <col min="5130" max="5130" width="3.140625" style="10" customWidth="1"/>
    <col min="5131" max="5376" width="9.140625" style="10"/>
    <col min="5377" max="5377" width="2.85546875" style="10" customWidth="1"/>
    <col min="5378" max="5378" width="0" style="10" hidden="1" customWidth="1"/>
    <col min="5379" max="5379" width="4.28515625" style="10" customWidth="1"/>
    <col min="5380" max="5380" width="40.7109375" style="10" customWidth="1"/>
    <col min="5381" max="5381" width="2.140625" style="10" customWidth="1"/>
    <col min="5382" max="5382" width="4" style="10" customWidth="1"/>
    <col min="5383" max="5383" width="18.7109375" style="10" customWidth="1"/>
    <col min="5384" max="5384" width="2.7109375" style="10" customWidth="1"/>
    <col min="5385" max="5385" width="3.42578125" style="10" customWidth="1"/>
    <col min="5386" max="5386" width="3.140625" style="10" customWidth="1"/>
    <col min="5387" max="5632" width="9.140625" style="10"/>
    <col min="5633" max="5633" width="2.85546875" style="10" customWidth="1"/>
    <col min="5634" max="5634" width="0" style="10" hidden="1" customWidth="1"/>
    <col min="5635" max="5635" width="4.28515625" style="10" customWidth="1"/>
    <col min="5636" max="5636" width="40.7109375" style="10" customWidth="1"/>
    <col min="5637" max="5637" width="2.140625" style="10" customWidth="1"/>
    <col min="5638" max="5638" width="4" style="10" customWidth="1"/>
    <col min="5639" max="5639" width="18.7109375" style="10" customWidth="1"/>
    <col min="5640" max="5640" width="2.7109375" style="10" customWidth="1"/>
    <col min="5641" max="5641" width="3.42578125" style="10" customWidth="1"/>
    <col min="5642" max="5642" width="3.140625" style="10" customWidth="1"/>
    <col min="5643" max="5888" width="9.140625" style="10"/>
    <col min="5889" max="5889" width="2.85546875" style="10" customWidth="1"/>
    <col min="5890" max="5890" width="0" style="10" hidden="1" customWidth="1"/>
    <col min="5891" max="5891" width="4.28515625" style="10" customWidth="1"/>
    <col min="5892" max="5892" width="40.7109375" style="10" customWidth="1"/>
    <col min="5893" max="5893" width="2.140625" style="10" customWidth="1"/>
    <col min="5894" max="5894" width="4" style="10" customWidth="1"/>
    <col min="5895" max="5895" width="18.7109375" style="10" customWidth="1"/>
    <col min="5896" max="5896" width="2.7109375" style="10" customWidth="1"/>
    <col min="5897" max="5897" width="3.42578125" style="10" customWidth="1"/>
    <col min="5898" max="5898" width="3.140625" style="10" customWidth="1"/>
    <col min="5899" max="6144" width="9.140625" style="10"/>
    <col min="6145" max="6145" width="2.85546875" style="10" customWidth="1"/>
    <col min="6146" max="6146" width="0" style="10" hidden="1" customWidth="1"/>
    <col min="6147" max="6147" width="4.28515625" style="10" customWidth="1"/>
    <col min="6148" max="6148" width="40.7109375" style="10" customWidth="1"/>
    <col min="6149" max="6149" width="2.140625" style="10" customWidth="1"/>
    <col min="6150" max="6150" width="4" style="10" customWidth="1"/>
    <col min="6151" max="6151" width="18.7109375" style="10" customWidth="1"/>
    <col min="6152" max="6152" width="2.7109375" style="10" customWidth="1"/>
    <col min="6153" max="6153" width="3.42578125" style="10" customWidth="1"/>
    <col min="6154" max="6154" width="3.140625" style="10" customWidth="1"/>
    <col min="6155" max="6400" width="9.140625" style="10"/>
    <col min="6401" max="6401" width="2.85546875" style="10" customWidth="1"/>
    <col min="6402" max="6402" width="0" style="10" hidden="1" customWidth="1"/>
    <col min="6403" max="6403" width="4.28515625" style="10" customWidth="1"/>
    <col min="6404" max="6404" width="40.7109375" style="10" customWidth="1"/>
    <col min="6405" max="6405" width="2.140625" style="10" customWidth="1"/>
    <col min="6406" max="6406" width="4" style="10" customWidth="1"/>
    <col min="6407" max="6407" width="18.7109375" style="10" customWidth="1"/>
    <col min="6408" max="6408" width="2.7109375" style="10" customWidth="1"/>
    <col min="6409" max="6409" width="3.42578125" style="10" customWidth="1"/>
    <col min="6410" max="6410" width="3.140625" style="10" customWidth="1"/>
    <col min="6411" max="6656" width="9.140625" style="10"/>
    <col min="6657" max="6657" width="2.85546875" style="10" customWidth="1"/>
    <col min="6658" max="6658" width="0" style="10" hidden="1" customWidth="1"/>
    <col min="6659" max="6659" width="4.28515625" style="10" customWidth="1"/>
    <col min="6660" max="6660" width="40.7109375" style="10" customWidth="1"/>
    <col min="6661" max="6661" width="2.140625" style="10" customWidth="1"/>
    <col min="6662" max="6662" width="4" style="10" customWidth="1"/>
    <col min="6663" max="6663" width="18.7109375" style="10" customWidth="1"/>
    <col min="6664" max="6664" width="2.7109375" style="10" customWidth="1"/>
    <col min="6665" max="6665" width="3.42578125" style="10" customWidth="1"/>
    <col min="6666" max="6666" width="3.140625" style="10" customWidth="1"/>
    <col min="6667" max="6912" width="9.140625" style="10"/>
    <col min="6913" max="6913" width="2.85546875" style="10" customWidth="1"/>
    <col min="6914" max="6914" width="0" style="10" hidden="1" customWidth="1"/>
    <col min="6915" max="6915" width="4.28515625" style="10" customWidth="1"/>
    <col min="6916" max="6916" width="40.7109375" style="10" customWidth="1"/>
    <col min="6917" max="6917" width="2.140625" style="10" customWidth="1"/>
    <col min="6918" max="6918" width="4" style="10" customWidth="1"/>
    <col min="6919" max="6919" width="18.7109375" style="10" customWidth="1"/>
    <col min="6920" max="6920" width="2.7109375" style="10" customWidth="1"/>
    <col min="6921" max="6921" width="3.42578125" style="10" customWidth="1"/>
    <col min="6922" max="6922" width="3.140625" style="10" customWidth="1"/>
    <col min="6923" max="7168" width="9.140625" style="10"/>
    <col min="7169" max="7169" width="2.85546875" style="10" customWidth="1"/>
    <col min="7170" max="7170" width="0" style="10" hidden="1" customWidth="1"/>
    <col min="7171" max="7171" width="4.28515625" style="10" customWidth="1"/>
    <col min="7172" max="7172" width="40.7109375" style="10" customWidth="1"/>
    <col min="7173" max="7173" width="2.140625" style="10" customWidth="1"/>
    <col min="7174" max="7174" width="4" style="10" customWidth="1"/>
    <col min="7175" max="7175" width="18.7109375" style="10" customWidth="1"/>
    <col min="7176" max="7176" width="2.7109375" style="10" customWidth="1"/>
    <col min="7177" max="7177" width="3.42578125" style="10" customWidth="1"/>
    <col min="7178" max="7178" width="3.140625" style="10" customWidth="1"/>
    <col min="7179" max="7424" width="9.140625" style="10"/>
    <col min="7425" max="7425" width="2.85546875" style="10" customWidth="1"/>
    <col min="7426" max="7426" width="0" style="10" hidden="1" customWidth="1"/>
    <col min="7427" max="7427" width="4.28515625" style="10" customWidth="1"/>
    <col min="7428" max="7428" width="40.7109375" style="10" customWidth="1"/>
    <col min="7429" max="7429" width="2.140625" style="10" customWidth="1"/>
    <col min="7430" max="7430" width="4" style="10" customWidth="1"/>
    <col min="7431" max="7431" width="18.7109375" style="10" customWidth="1"/>
    <col min="7432" max="7432" width="2.7109375" style="10" customWidth="1"/>
    <col min="7433" max="7433" width="3.42578125" style="10" customWidth="1"/>
    <col min="7434" max="7434" width="3.140625" style="10" customWidth="1"/>
    <col min="7435" max="7680" width="9.140625" style="10"/>
    <col min="7681" max="7681" width="2.85546875" style="10" customWidth="1"/>
    <col min="7682" max="7682" width="0" style="10" hidden="1" customWidth="1"/>
    <col min="7683" max="7683" width="4.28515625" style="10" customWidth="1"/>
    <col min="7684" max="7684" width="40.7109375" style="10" customWidth="1"/>
    <col min="7685" max="7685" width="2.140625" style="10" customWidth="1"/>
    <col min="7686" max="7686" width="4" style="10" customWidth="1"/>
    <col min="7687" max="7687" width="18.7109375" style="10" customWidth="1"/>
    <col min="7688" max="7688" width="2.7109375" style="10" customWidth="1"/>
    <col min="7689" max="7689" width="3.42578125" style="10" customWidth="1"/>
    <col min="7690" max="7690" width="3.140625" style="10" customWidth="1"/>
    <col min="7691" max="7936" width="9.140625" style="10"/>
    <col min="7937" max="7937" width="2.85546875" style="10" customWidth="1"/>
    <col min="7938" max="7938" width="0" style="10" hidden="1" customWidth="1"/>
    <col min="7939" max="7939" width="4.28515625" style="10" customWidth="1"/>
    <col min="7940" max="7940" width="40.7109375" style="10" customWidth="1"/>
    <col min="7941" max="7941" width="2.140625" style="10" customWidth="1"/>
    <col min="7942" max="7942" width="4" style="10" customWidth="1"/>
    <col min="7943" max="7943" width="18.7109375" style="10" customWidth="1"/>
    <col min="7944" max="7944" width="2.7109375" style="10" customWidth="1"/>
    <col min="7945" max="7945" width="3.42578125" style="10" customWidth="1"/>
    <col min="7946" max="7946" width="3.140625" style="10" customWidth="1"/>
    <col min="7947" max="8192" width="9.140625" style="10"/>
    <col min="8193" max="8193" width="2.85546875" style="10" customWidth="1"/>
    <col min="8194" max="8194" width="0" style="10" hidden="1" customWidth="1"/>
    <col min="8195" max="8195" width="4.28515625" style="10" customWidth="1"/>
    <col min="8196" max="8196" width="40.7109375" style="10" customWidth="1"/>
    <col min="8197" max="8197" width="2.140625" style="10" customWidth="1"/>
    <col min="8198" max="8198" width="4" style="10" customWidth="1"/>
    <col min="8199" max="8199" width="18.7109375" style="10" customWidth="1"/>
    <col min="8200" max="8200" width="2.7109375" style="10" customWidth="1"/>
    <col min="8201" max="8201" width="3.42578125" style="10" customWidth="1"/>
    <col min="8202" max="8202" width="3.140625" style="10" customWidth="1"/>
    <col min="8203" max="8448" width="9.140625" style="10"/>
    <col min="8449" max="8449" width="2.85546875" style="10" customWidth="1"/>
    <col min="8450" max="8450" width="0" style="10" hidden="1" customWidth="1"/>
    <col min="8451" max="8451" width="4.28515625" style="10" customWidth="1"/>
    <col min="8452" max="8452" width="40.7109375" style="10" customWidth="1"/>
    <col min="8453" max="8453" width="2.140625" style="10" customWidth="1"/>
    <col min="8454" max="8454" width="4" style="10" customWidth="1"/>
    <col min="8455" max="8455" width="18.7109375" style="10" customWidth="1"/>
    <col min="8456" max="8456" width="2.7109375" style="10" customWidth="1"/>
    <col min="8457" max="8457" width="3.42578125" style="10" customWidth="1"/>
    <col min="8458" max="8458" width="3.140625" style="10" customWidth="1"/>
    <col min="8459" max="8704" width="9.140625" style="10"/>
    <col min="8705" max="8705" width="2.85546875" style="10" customWidth="1"/>
    <col min="8706" max="8706" width="0" style="10" hidden="1" customWidth="1"/>
    <col min="8707" max="8707" width="4.28515625" style="10" customWidth="1"/>
    <col min="8708" max="8708" width="40.7109375" style="10" customWidth="1"/>
    <col min="8709" max="8709" width="2.140625" style="10" customWidth="1"/>
    <col min="8710" max="8710" width="4" style="10" customWidth="1"/>
    <col min="8711" max="8711" width="18.7109375" style="10" customWidth="1"/>
    <col min="8712" max="8712" width="2.7109375" style="10" customWidth="1"/>
    <col min="8713" max="8713" width="3.42578125" style="10" customWidth="1"/>
    <col min="8714" max="8714" width="3.140625" style="10" customWidth="1"/>
    <col min="8715" max="8960" width="9.140625" style="10"/>
    <col min="8961" max="8961" width="2.85546875" style="10" customWidth="1"/>
    <col min="8962" max="8962" width="0" style="10" hidden="1" customWidth="1"/>
    <col min="8963" max="8963" width="4.28515625" style="10" customWidth="1"/>
    <col min="8964" max="8964" width="40.7109375" style="10" customWidth="1"/>
    <col min="8965" max="8965" width="2.140625" style="10" customWidth="1"/>
    <col min="8966" max="8966" width="4" style="10" customWidth="1"/>
    <col min="8967" max="8967" width="18.7109375" style="10" customWidth="1"/>
    <col min="8968" max="8968" width="2.7109375" style="10" customWidth="1"/>
    <col min="8969" max="8969" width="3.42578125" style="10" customWidth="1"/>
    <col min="8970" max="8970" width="3.140625" style="10" customWidth="1"/>
    <col min="8971" max="9216" width="9.140625" style="10"/>
    <col min="9217" max="9217" width="2.85546875" style="10" customWidth="1"/>
    <col min="9218" max="9218" width="0" style="10" hidden="1" customWidth="1"/>
    <col min="9219" max="9219" width="4.28515625" style="10" customWidth="1"/>
    <col min="9220" max="9220" width="40.7109375" style="10" customWidth="1"/>
    <col min="9221" max="9221" width="2.140625" style="10" customWidth="1"/>
    <col min="9222" max="9222" width="4" style="10" customWidth="1"/>
    <col min="9223" max="9223" width="18.7109375" style="10" customWidth="1"/>
    <col min="9224" max="9224" width="2.7109375" style="10" customWidth="1"/>
    <col min="9225" max="9225" width="3.42578125" style="10" customWidth="1"/>
    <col min="9226" max="9226" width="3.140625" style="10" customWidth="1"/>
    <col min="9227" max="9472" width="9.140625" style="10"/>
    <col min="9473" max="9473" width="2.85546875" style="10" customWidth="1"/>
    <col min="9474" max="9474" width="0" style="10" hidden="1" customWidth="1"/>
    <col min="9475" max="9475" width="4.28515625" style="10" customWidth="1"/>
    <col min="9476" max="9476" width="40.7109375" style="10" customWidth="1"/>
    <col min="9477" max="9477" width="2.140625" style="10" customWidth="1"/>
    <col min="9478" max="9478" width="4" style="10" customWidth="1"/>
    <col min="9479" max="9479" width="18.7109375" style="10" customWidth="1"/>
    <col min="9480" max="9480" width="2.7109375" style="10" customWidth="1"/>
    <col min="9481" max="9481" width="3.42578125" style="10" customWidth="1"/>
    <col min="9482" max="9482" width="3.140625" style="10" customWidth="1"/>
    <col min="9483" max="9728" width="9.140625" style="10"/>
    <col min="9729" max="9729" width="2.85546875" style="10" customWidth="1"/>
    <col min="9730" max="9730" width="0" style="10" hidden="1" customWidth="1"/>
    <col min="9731" max="9731" width="4.28515625" style="10" customWidth="1"/>
    <col min="9732" max="9732" width="40.7109375" style="10" customWidth="1"/>
    <col min="9733" max="9733" width="2.140625" style="10" customWidth="1"/>
    <col min="9734" max="9734" width="4" style="10" customWidth="1"/>
    <col min="9735" max="9735" width="18.7109375" style="10" customWidth="1"/>
    <col min="9736" max="9736" width="2.7109375" style="10" customWidth="1"/>
    <col min="9737" max="9737" width="3.42578125" style="10" customWidth="1"/>
    <col min="9738" max="9738" width="3.140625" style="10" customWidth="1"/>
    <col min="9739" max="9984" width="9.140625" style="10"/>
    <col min="9985" max="9985" width="2.85546875" style="10" customWidth="1"/>
    <col min="9986" max="9986" width="0" style="10" hidden="1" customWidth="1"/>
    <col min="9987" max="9987" width="4.28515625" style="10" customWidth="1"/>
    <col min="9988" max="9988" width="40.7109375" style="10" customWidth="1"/>
    <col min="9989" max="9989" width="2.140625" style="10" customWidth="1"/>
    <col min="9990" max="9990" width="4" style="10" customWidth="1"/>
    <col min="9991" max="9991" width="18.7109375" style="10" customWidth="1"/>
    <col min="9992" max="9992" width="2.7109375" style="10" customWidth="1"/>
    <col min="9993" max="9993" width="3.42578125" style="10" customWidth="1"/>
    <col min="9994" max="9994" width="3.140625" style="10" customWidth="1"/>
    <col min="9995" max="10240" width="9.140625" style="10"/>
    <col min="10241" max="10241" width="2.85546875" style="10" customWidth="1"/>
    <col min="10242" max="10242" width="0" style="10" hidden="1" customWidth="1"/>
    <col min="10243" max="10243" width="4.28515625" style="10" customWidth="1"/>
    <col min="10244" max="10244" width="40.7109375" style="10" customWidth="1"/>
    <col min="10245" max="10245" width="2.140625" style="10" customWidth="1"/>
    <col min="10246" max="10246" width="4" style="10" customWidth="1"/>
    <col min="10247" max="10247" width="18.7109375" style="10" customWidth="1"/>
    <col min="10248" max="10248" width="2.7109375" style="10" customWidth="1"/>
    <col min="10249" max="10249" width="3.42578125" style="10" customWidth="1"/>
    <col min="10250" max="10250" width="3.140625" style="10" customWidth="1"/>
    <col min="10251" max="10496" width="9.140625" style="10"/>
    <col min="10497" max="10497" width="2.85546875" style="10" customWidth="1"/>
    <col min="10498" max="10498" width="0" style="10" hidden="1" customWidth="1"/>
    <col min="10499" max="10499" width="4.28515625" style="10" customWidth="1"/>
    <col min="10500" max="10500" width="40.7109375" style="10" customWidth="1"/>
    <col min="10501" max="10501" width="2.140625" style="10" customWidth="1"/>
    <col min="10502" max="10502" width="4" style="10" customWidth="1"/>
    <col min="10503" max="10503" width="18.7109375" style="10" customWidth="1"/>
    <col min="10504" max="10504" width="2.7109375" style="10" customWidth="1"/>
    <col min="10505" max="10505" width="3.42578125" style="10" customWidth="1"/>
    <col min="10506" max="10506" width="3.140625" style="10" customWidth="1"/>
    <col min="10507" max="10752" width="9.140625" style="10"/>
    <col min="10753" max="10753" width="2.85546875" style="10" customWidth="1"/>
    <col min="10754" max="10754" width="0" style="10" hidden="1" customWidth="1"/>
    <col min="10755" max="10755" width="4.28515625" style="10" customWidth="1"/>
    <col min="10756" max="10756" width="40.7109375" style="10" customWidth="1"/>
    <col min="10757" max="10757" width="2.140625" style="10" customWidth="1"/>
    <col min="10758" max="10758" width="4" style="10" customWidth="1"/>
    <col min="10759" max="10759" width="18.7109375" style="10" customWidth="1"/>
    <col min="10760" max="10760" width="2.7109375" style="10" customWidth="1"/>
    <col min="10761" max="10761" width="3.42578125" style="10" customWidth="1"/>
    <col min="10762" max="10762" width="3.140625" style="10" customWidth="1"/>
    <col min="10763" max="11008" width="9.140625" style="10"/>
    <col min="11009" max="11009" width="2.85546875" style="10" customWidth="1"/>
    <col min="11010" max="11010" width="0" style="10" hidden="1" customWidth="1"/>
    <col min="11011" max="11011" width="4.28515625" style="10" customWidth="1"/>
    <col min="11012" max="11012" width="40.7109375" style="10" customWidth="1"/>
    <col min="11013" max="11013" width="2.140625" style="10" customWidth="1"/>
    <col min="11014" max="11014" width="4" style="10" customWidth="1"/>
    <col min="11015" max="11015" width="18.7109375" style="10" customWidth="1"/>
    <col min="11016" max="11016" width="2.7109375" style="10" customWidth="1"/>
    <col min="11017" max="11017" width="3.42578125" style="10" customWidth="1"/>
    <col min="11018" max="11018" width="3.140625" style="10" customWidth="1"/>
    <col min="11019" max="11264" width="9.140625" style="10"/>
    <col min="11265" max="11265" width="2.85546875" style="10" customWidth="1"/>
    <col min="11266" max="11266" width="0" style="10" hidden="1" customWidth="1"/>
    <col min="11267" max="11267" width="4.28515625" style="10" customWidth="1"/>
    <col min="11268" max="11268" width="40.7109375" style="10" customWidth="1"/>
    <col min="11269" max="11269" width="2.140625" style="10" customWidth="1"/>
    <col min="11270" max="11270" width="4" style="10" customWidth="1"/>
    <col min="11271" max="11271" width="18.7109375" style="10" customWidth="1"/>
    <col min="11272" max="11272" width="2.7109375" style="10" customWidth="1"/>
    <col min="11273" max="11273" width="3.42578125" style="10" customWidth="1"/>
    <col min="11274" max="11274" width="3.140625" style="10" customWidth="1"/>
    <col min="11275" max="11520" width="9.140625" style="10"/>
    <col min="11521" max="11521" width="2.85546875" style="10" customWidth="1"/>
    <col min="11522" max="11522" width="0" style="10" hidden="1" customWidth="1"/>
    <col min="11523" max="11523" width="4.28515625" style="10" customWidth="1"/>
    <col min="11524" max="11524" width="40.7109375" style="10" customWidth="1"/>
    <col min="11525" max="11525" width="2.140625" style="10" customWidth="1"/>
    <col min="11526" max="11526" width="4" style="10" customWidth="1"/>
    <col min="11527" max="11527" width="18.7109375" style="10" customWidth="1"/>
    <col min="11528" max="11528" width="2.7109375" style="10" customWidth="1"/>
    <col min="11529" max="11529" width="3.42578125" style="10" customWidth="1"/>
    <col min="11530" max="11530" width="3.140625" style="10" customWidth="1"/>
    <col min="11531" max="11776" width="9.140625" style="10"/>
    <col min="11777" max="11777" width="2.85546875" style="10" customWidth="1"/>
    <col min="11778" max="11778" width="0" style="10" hidden="1" customWidth="1"/>
    <col min="11779" max="11779" width="4.28515625" style="10" customWidth="1"/>
    <col min="11780" max="11780" width="40.7109375" style="10" customWidth="1"/>
    <col min="11781" max="11781" width="2.140625" style="10" customWidth="1"/>
    <col min="11782" max="11782" width="4" style="10" customWidth="1"/>
    <col min="11783" max="11783" width="18.7109375" style="10" customWidth="1"/>
    <col min="11784" max="11784" width="2.7109375" style="10" customWidth="1"/>
    <col min="11785" max="11785" width="3.42578125" style="10" customWidth="1"/>
    <col min="11786" max="11786" width="3.140625" style="10" customWidth="1"/>
    <col min="11787" max="12032" width="9.140625" style="10"/>
    <col min="12033" max="12033" width="2.85546875" style="10" customWidth="1"/>
    <col min="12034" max="12034" width="0" style="10" hidden="1" customWidth="1"/>
    <col min="12035" max="12035" width="4.28515625" style="10" customWidth="1"/>
    <col min="12036" max="12036" width="40.7109375" style="10" customWidth="1"/>
    <col min="12037" max="12037" width="2.140625" style="10" customWidth="1"/>
    <col min="12038" max="12038" width="4" style="10" customWidth="1"/>
    <col min="12039" max="12039" width="18.7109375" style="10" customWidth="1"/>
    <col min="12040" max="12040" width="2.7109375" style="10" customWidth="1"/>
    <col min="12041" max="12041" width="3.42578125" style="10" customWidth="1"/>
    <col min="12042" max="12042" width="3.140625" style="10" customWidth="1"/>
    <col min="12043" max="12288" width="9.140625" style="10"/>
    <col min="12289" max="12289" width="2.85546875" style="10" customWidth="1"/>
    <col min="12290" max="12290" width="0" style="10" hidden="1" customWidth="1"/>
    <col min="12291" max="12291" width="4.28515625" style="10" customWidth="1"/>
    <col min="12292" max="12292" width="40.7109375" style="10" customWidth="1"/>
    <col min="12293" max="12293" width="2.140625" style="10" customWidth="1"/>
    <col min="12294" max="12294" width="4" style="10" customWidth="1"/>
    <col min="12295" max="12295" width="18.7109375" style="10" customWidth="1"/>
    <col min="12296" max="12296" width="2.7109375" style="10" customWidth="1"/>
    <col min="12297" max="12297" width="3.42578125" style="10" customWidth="1"/>
    <col min="12298" max="12298" width="3.140625" style="10" customWidth="1"/>
    <col min="12299" max="12544" width="9.140625" style="10"/>
    <col min="12545" max="12545" width="2.85546875" style="10" customWidth="1"/>
    <col min="12546" max="12546" width="0" style="10" hidden="1" customWidth="1"/>
    <col min="12547" max="12547" width="4.28515625" style="10" customWidth="1"/>
    <col min="12548" max="12548" width="40.7109375" style="10" customWidth="1"/>
    <col min="12549" max="12549" width="2.140625" style="10" customWidth="1"/>
    <col min="12550" max="12550" width="4" style="10" customWidth="1"/>
    <col min="12551" max="12551" width="18.7109375" style="10" customWidth="1"/>
    <col min="12552" max="12552" width="2.7109375" style="10" customWidth="1"/>
    <col min="12553" max="12553" width="3.42578125" style="10" customWidth="1"/>
    <col min="12554" max="12554" width="3.140625" style="10" customWidth="1"/>
    <col min="12555" max="12800" width="9.140625" style="10"/>
    <col min="12801" max="12801" width="2.85546875" style="10" customWidth="1"/>
    <col min="12802" max="12802" width="0" style="10" hidden="1" customWidth="1"/>
    <col min="12803" max="12803" width="4.28515625" style="10" customWidth="1"/>
    <col min="12804" max="12804" width="40.7109375" style="10" customWidth="1"/>
    <col min="12805" max="12805" width="2.140625" style="10" customWidth="1"/>
    <col min="12806" max="12806" width="4" style="10" customWidth="1"/>
    <col min="12807" max="12807" width="18.7109375" style="10" customWidth="1"/>
    <col min="12808" max="12808" width="2.7109375" style="10" customWidth="1"/>
    <col min="12809" max="12809" width="3.42578125" style="10" customWidth="1"/>
    <col min="12810" max="12810" width="3.140625" style="10" customWidth="1"/>
    <col min="12811" max="13056" width="9.140625" style="10"/>
    <col min="13057" max="13057" width="2.85546875" style="10" customWidth="1"/>
    <col min="13058" max="13058" width="0" style="10" hidden="1" customWidth="1"/>
    <col min="13059" max="13059" width="4.28515625" style="10" customWidth="1"/>
    <col min="13060" max="13060" width="40.7109375" style="10" customWidth="1"/>
    <col min="13061" max="13061" width="2.140625" style="10" customWidth="1"/>
    <col min="13062" max="13062" width="4" style="10" customWidth="1"/>
    <col min="13063" max="13063" width="18.7109375" style="10" customWidth="1"/>
    <col min="13064" max="13064" width="2.7109375" style="10" customWidth="1"/>
    <col min="13065" max="13065" width="3.42578125" style="10" customWidth="1"/>
    <col min="13066" max="13066" width="3.140625" style="10" customWidth="1"/>
    <col min="13067" max="13312" width="9.140625" style="10"/>
    <col min="13313" max="13313" width="2.85546875" style="10" customWidth="1"/>
    <col min="13314" max="13314" width="0" style="10" hidden="1" customWidth="1"/>
    <col min="13315" max="13315" width="4.28515625" style="10" customWidth="1"/>
    <col min="13316" max="13316" width="40.7109375" style="10" customWidth="1"/>
    <col min="13317" max="13317" width="2.140625" style="10" customWidth="1"/>
    <col min="13318" max="13318" width="4" style="10" customWidth="1"/>
    <col min="13319" max="13319" width="18.7109375" style="10" customWidth="1"/>
    <col min="13320" max="13320" width="2.7109375" style="10" customWidth="1"/>
    <col min="13321" max="13321" width="3.42578125" style="10" customWidth="1"/>
    <col min="13322" max="13322" width="3.140625" style="10" customWidth="1"/>
    <col min="13323" max="13568" width="9.140625" style="10"/>
    <col min="13569" max="13569" width="2.85546875" style="10" customWidth="1"/>
    <col min="13570" max="13570" width="0" style="10" hidden="1" customWidth="1"/>
    <col min="13571" max="13571" width="4.28515625" style="10" customWidth="1"/>
    <col min="13572" max="13572" width="40.7109375" style="10" customWidth="1"/>
    <col min="13573" max="13573" width="2.140625" style="10" customWidth="1"/>
    <col min="13574" max="13574" width="4" style="10" customWidth="1"/>
    <col min="13575" max="13575" width="18.7109375" style="10" customWidth="1"/>
    <col min="13576" max="13576" width="2.7109375" style="10" customWidth="1"/>
    <col min="13577" max="13577" width="3.42578125" style="10" customWidth="1"/>
    <col min="13578" max="13578" width="3.140625" style="10" customWidth="1"/>
    <col min="13579" max="13824" width="9.140625" style="10"/>
    <col min="13825" max="13825" width="2.85546875" style="10" customWidth="1"/>
    <col min="13826" max="13826" width="0" style="10" hidden="1" customWidth="1"/>
    <col min="13827" max="13827" width="4.28515625" style="10" customWidth="1"/>
    <col min="13828" max="13828" width="40.7109375" style="10" customWidth="1"/>
    <col min="13829" max="13829" width="2.140625" style="10" customWidth="1"/>
    <col min="13830" max="13830" width="4" style="10" customWidth="1"/>
    <col min="13831" max="13831" width="18.7109375" style="10" customWidth="1"/>
    <col min="13832" max="13832" width="2.7109375" style="10" customWidth="1"/>
    <col min="13833" max="13833" width="3.42578125" style="10" customWidth="1"/>
    <col min="13834" max="13834" width="3.140625" style="10" customWidth="1"/>
    <col min="13835" max="14080" width="9.140625" style="10"/>
    <col min="14081" max="14081" width="2.85546875" style="10" customWidth="1"/>
    <col min="14082" max="14082" width="0" style="10" hidden="1" customWidth="1"/>
    <col min="14083" max="14083" width="4.28515625" style="10" customWidth="1"/>
    <col min="14084" max="14084" width="40.7109375" style="10" customWidth="1"/>
    <col min="14085" max="14085" width="2.140625" style="10" customWidth="1"/>
    <col min="14086" max="14086" width="4" style="10" customWidth="1"/>
    <col min="14087" max="14087" width="18.7109375" style="10" customWidth="1"/>
    <col min="14088" max="14088" width="2.7109375" style="10" customWidth="1"/>
    <col min="14089" max="14089" width="3.42578125" style="10" customWidth="1"/>
    <col min="14090" max="14090" width="3.140625" style="10" customWidth="1"/>
    <col min="14091" max="14336" width="9.140625" style="10"/>
    <col min="14337" max="14337" width="2.85546875" style="10" customWidth="1"/>
    <col min="14338" max="14338" width="0" style="10" hidden="1" customWidth="1"/>
    <col min="14339" max="14339" width="4.28515625" style="10" customWidth="1"/>
    <col min="14340" max="14340" width="40.7109375" style="10" customWidth="1"/>
    <col min="14341" max="14341" width="2.140625" style="10" customWidth="1"/>
    <col min="14342" max="14342" width="4" style="10" customWidth="1"/>
    <col min="14343" max="14343" width="18.7109375" style="10" customWidth="1"/>
    <col min="14344" max="14344" width="2.7109375" style="10" customWidth="1"/>
    <col min="14345" max="14345" width="3.42578125" style="10" customWidth="1"/>
    <col min="14346" max="14346" width="3.140625" style="10" customWidth="1"/>
    <col min="14347" max="14592" width="9.140625" style="10"/>
    <col min="14593" max="14593" width="2.85546875" style="10" customWidth="1"/>
    <col min="14594" max="14594" width="0" style="10" hidden="1" customWidth="1"/>
    <col min="14595" max="14595" width="4.28515625" style="10" customWidth="1"/>
    <col min="14596" max="14596" width="40.7109375" style="10" customWidth="1"/>
    <col min="14597" max="14597" width="2.140625" style="10" customWidth="1"/>
    <col min="14598" max="14598" width="4" style="10" customWidth="1"/>
    <col min="14599" max="14599" width="18.7109375" style="10" customWidth="1"/>
    <col min="14600" max="14600" width="2.7109375" style="10" customWidth="1"/>
    <col min="14601" max="14601" width="3.42578125" style="10" customWidth="1"/>
    <col min="14602" max="14602" width="3.140625" style="10" customWidth="1"/>
    <col min="14603" max="14848" width="9.140625" style="10"/>
    <col min="14849" max="14849" width="2.85546875" style="10" customWidth="1"/>
    <col min="14850" max="14850" width="0" style="10" hidden="1" customWidth="1"/>
    <col min="14851" max="14851" width="4.28515625" style="10" customWidth="1"/>
    <col min="14852" max="14852" width="40.7109375" style="10" customWidth="1"/>
    <col min="14853" max="14853" width="2.140625" style="10" customWidth="1"/>
    <col min="14854" max="14854" width="4" style="10" customWidth="1"/>
    <col min="14855" max="14855" width="18.7109375" style="10" customWidth="1"/>
    <col min="14856" max="14856" width="2.7109375" style="10" customWidth="1"/>
    <col min="14857" max="14857" width="3.42578125" style="10" customWidth="1"/>
    <col min="14858" max="14858" width="3.140625" style="10" customWidth="1"/>
    <col min="14859" max="15104" width="9.140625" style="10"/>
    <col min="15105" max="15105" width="2.85546875" style="10" customWidth="1"/>
    <col min="15106" max="15106" width="0" style="10" hidden="1" customWidth="1"/>
    <col min="15107" max="15107" width="4.28515625" style="10" customWidth="1"/>
    <col min="15108" max="15108" width="40.7109375" style="10" customWidth="1"/>
    <col min="15109" max="15109" width="2.140625" style="10" customWidth="1"/>
    <col min="15110" max="15110" width="4" style="10" customWidth="1"/>
    <col min="15111" max="15111" width="18.7109375" style="10" customWidth="1"/>
    <col min="15112" max="15112" width="2.7109375" style="10" customWidth="1"/>
    <col min="15113" max="15113" width="3.42578125" style="10" customWidth="1"/>
    <col min="15114" max="15114" width="3.140625" style="10" customWidth="1"/>
    <col min="15115" max="15360" width="9.140625" style="10"/>
    <col min="15361" max="15361" width="2.85546875" style="10" customWidth="1"/>
    <col min="15362" max="15362" width="0" style="10" hidden="1" customWidth="1"/>
    <col min="15363" max="15363" width="4.28515625" style="10" customWidth="1"/>
    <col min="15364" max="15364" width="40.7109375" style="10" customWidth="1"/>
    <col min="15365" max="15365" width="2.140625" style="10" customWidth="1"/>
    <col min="15366" max="15366" width="4" style="10" customWidth="1"/>
    <col min="15367" max="15367" width="18.7109375" style="10" customWidth="1"/>
    <col min="15368" max="15368" width="2.7109375" style="10" customWidth="1"/>
    <col min="15369" max="15369" width="3.42578125" style="10" customWidth="1"/>
    <col min="15370" max="15370" width="3.140625" style="10" customWidth="1"/>
    <col min="15371" max="15616" width="9.140625" style="10"/>
    <col min="15617" max="15617" width="2.85546875" style="10" customWidth="1"/>
    <col min="15618" max="15618" width="0" style="10" hidden="1" customWidth="1"/>
    <col min="15619" max="15619" width="4.28515625" style="10" customWidth="1"/>
    <col min="15620" max="15620" width="40.7109375" style="10" customWidth="1"/>
    <col min="15621" max="15621" width="2.140625" style="10" customWidth="1"/>
    <col min="15622" max="15622" width="4" style="10" customWidth="1"/>
    <col min="15623" max="15623" width="18.7109375" style="10" customWidth="1"/>
    <col min="15624" max="15624" width="2.7109375" style="10" customWidth="1"/>
    <col min="15625" max="15625" width="3.42578125" style="10" customWidth="1"/>
    <col min="15626" max="15626" width="3.140625" style="10" customWidth="1"/>
    <col min="15627" max="15872" width="9.140625" style="10"/>
    <col min="15873" max="15873" width="2.85546875" style="10" customWidth="1"/>
    <col min="15874" max="15874" width="0" style="10" hidden="1" customWidth="1"/>
    <col min="15875" max="15875" width="4.28515625" style="10" customWidth="1"/>
    <col min="15876" max="15876" width="40.7109375" style="10" customWidth="1"/>
    <col min="15877" max="15877" width="2.140625" style="10" customWidth="1"/>
    <col min="15878" max="15878" width="4" style="10" customWidth="1"/>
    <col min="15879" max="15879" width="18.7109375" style="10" customWidth="1"/>
    <col min="15880" max="15880" width="2.7109375" style="10" customWidth="1"/>
    <col min="15881" max="15881" width="3.42578125" style="10" customWidth="1"/>
    <col min="15882" max="15882" width="3.140625" style="10" customWidth="1"/>
    <col min="15883" max="16128" width="9.140625" style="10"/>
    <col min="16129" max="16129" width="2.85546875" style="10" customWidth="1"/>
    <col min="16130" max="16130" width="0" style="10" hidden="1" customWidth="1"/>
    <col min="16131" max="16131" width="4.28515625" style="10" customWidth="1"/>
    <col min="16132" max="16132" width="40.7109375" style="10" customWidth="1"/>
    <col min="16133" max="16133" width="2.140625" style="10" customWidth="1"/>
    <col min="16134" max="16134" width="4" style="10" customWidth="1"/>
    <col min="16135" max="16135" width="18.7109375" style="10" customWidth="1"/>
    <col min="16136" max="16136" width="2.7109375" style="10" customWidth="1"/>
    <col min="16137" max="16137" width="3.42578125" style="10" customWidth="1"/>
    <col min="16138" max="16138" width="3.140625" style="10" customWidth="1"/>
    <col min="16139" max="16384" width="9.140625" style="10"/>
  </cols>
  <sheetData>
    <row r="3" spans="2:7">
      <c r="B3" s="350">
        <v>15</v>
      </c>
      <c r="D3" s="540" t="s">
        <v>636</v>
      </c>
      <c r="E3" s="135"/>
      <c r="F3" s="541"/>
      <c r="G3" s="136">
        <v>2011</v>
      </c>
    </row>
    <row r="4" spans="2:7">
      <c r="D4" s="540"/>
      <c r="E4" s="135"/>
      <c r="F4" s="541"/>
      <c r="G4" s="138"/>
    </row>
    <row r="5" spans="2:7">
      <c r="D5" s="139"/>
      <c r="E5" s="139"/>
      <c r="F5" s="139"/>
      <c r="G5" s="139"/>
    </row>
    <row r="6" spans="2:7">
      <c r="D6" s="141" t="s">
        <v>637</v>
      </c>
      <c r="E6" s="141"/>
      <c r="F6" s="149"/>
      <c r="G6" s="351">
        <v>22042759.48</v>
      </c>
    </row>
    <row r="7" spans="2:7">
      <c r="D7" s="141" t="s">
        <v>638</v>
      </c>
      <c r="E7" s="141"/>
      <c r="F7" s="149"/>
      <c r="G7" s="152">
        <v>2967957</v>
      </c>
    </row>
    <row r="8" spans="2:7">
      <c r="D8" s="141" t="s">
        <v>691</v>
      </c>
      <c r="G8" s="351">
        <v>-5576254</v>
      </c>
    </row>
    <row r="9" spans="2:7" ht="13.5" thickBot="1">
      <c r="D9" s="161" t="s">
        <v>639</v>
      </c>
      <c r="E9" s="145"/>
      <c r="F9" s="162"/>
      <c r="G9" s="352">
        <v>19434462.48</v>
      </c>
    </row>
    <row r="10" spans="2:7" ht="13.5" thickTop="1"/>
    <row r="15" spans="2:7">
      <c r="B15" s="350">
        <v>17</v>
      </c>
      <c r="D15" s="540" t="s">
        <v>640</v>
      </c>
      <c r="E15" s="135"/>
      <c r="F15" s="353"/>
      <c r="G15" s="354">
        <v>2011</v>
      </c>
    </row>
    <row r="16" spans="2:7">
      <c r="D16" s="540"/>
      <c r="E16" s="135"/>
      <c r="F16" s="353"/>
      <c r="G16" s="355"/>
    </row>
    <row r="17" spans="4:7" ht="25.5">
      <c r="D17" s="141" t="s">
        <v>696</v>
      </c>
      <c r="E17" s="141"/>
      <c r="F17" s="149"/>
      <c r="G17" s="357">
        <v>3654667</v>
      </c>
    </row>
    <row r="18" spans="4:7">
      <c r="D18" s="141" t="s">
        <v>641</v>
      </c>
      <c r="E18" s="141"/>
      <c r="F18" s="149"/>
      <c r="G18" s="357">
        <v>840342.8</v>
      </c>
    </row>
    <row r="19" spans="4:7">
      <c r="D19" s="141" t="s">
        <v>642</v>
      </c>
      <c r="E19" s="141"/>
      <c r="F19" s="149"/>
      <c r="G19" s="357">
        <v>76743</v>
      </c>
    </row>
    <row r="20" spans="4:7">
      <c r="D20" s="141" t="s">
        <v>643</v>
      </c>
      <c r="E20" s="141"/>
      <c r="F20" s="149"/>
      <c r="G20" s="357">
        <v>323300</v>
      </c>
    </row>
    <row r="21" spans="4:7">
      <c r="D21" s="141" t="s">
        <v>694</v>
      </c>
      <c r="E21" s="141"/>
      <c r="F21" s="149"/>
      <c r="G21" s="357">
        <v>1543907.62</v>
      </c>
    </row>
    <row r="22" spans="4:7">
      <c r="D22" s="141" t="s">
        <v>644</v>
      </c>
      <c r="E22" s="141"/>
      <c r="F22" s="149"/>
      <c r="G22" s="357">
        <v>198491.63999999998</v>
      </c>
    </row>
    <row r="23" spans="4:7">
      <c r="D23" s="141" t="s">
        <v>693</v>
      </c>
      <c r="E23" s="141"/>
      <c r="F23" s="149"/>
      <c r="G23" s="357">
        <v>2790707.6243000003</v>
      </c>
    </row>
    <row r="24" spans="4:7">
      <c r="D24" s="10" t="s">
        <v>645</v>
      </c>
      <c r="E24" s="141"/>
      <c r="F24" s="149"/>
      <c r="G24" s="357">
        <v>408068.84745999984</v>
      </c>
    </row>
    <row r="25" spans="4:7">
      <c r="D25" s="141" t="s">
        <v>646</v>
      </c>
      <c r="E25" s="141"/>
      <c r="F25" s="149"/>
      <c r="G25" s="357">
        <v>15220</v>
      </c>
    </row>
    <row r="26" spans="4:7">
      <c r="D26" s="141" t="s">
        <v>692</v>
      </c>
      <c r="E26" s="141"/>
      <c r="F26" s="149"/>
      <c r="G26" s="357">
        <v>400677</v>
      </c>
    </row>
    <row r="27" spans="4:7">
      <c r="D27" s="141" t="s">
        <v>695</v>
      </c>
      <c r="E27" s="141"/>
      <c r="F27" s="149"/>
      <c r="G27" s="357">
        <v>74483.199999999997</v>
      </c>
    </row>
    <row r="28" spans="4:7" ht="13.5" thickBot="1">
      <c r="D28" s="161" t="s">
        <v>639</v>
      </c>
      <c r="E28" s="161"/>
      <c r="F28" s="162"/>
      <c r="G28" s="156">
        <v>10326608.731759999</v>
      </c>
    </row>
    <row r="29" spans="4:7" ht="13.5" thickTop="1"/>
    <row r="33" spans="2:7">
      <c r="B33" s="350">
        <v>18</v>
      </c>
      <c r="D33" s="540" t="s">
        <v>647</v>
      </c>
      <c r="E33" s="135"/>
      <c r="F33" s="541"/>
      <c r="G33" s="136">
        <v>2011</v>
      </c>
    </row>
    <row r="34" spans="2:7">
      <c r="D34" s="540"/>
      <c r="E34" s="135"/>
      <c r="F34" s="541"/>
      <c r="G34" s="138"/>
    </row>
    <row r="35" spans="2:7">
      <c r="D35" s="139"/>
      <c r="E35" s="139"/>
      <c r="F35" s="139"/>
      <c r="G35" s="139"/>
    </row>
    <row r="36" spans="2:7">
      <c r="D36" s="141" t="s">
        <v>648</v>
      </c>
      <c r="E36" s="141"/>
      <c r="F36" s="149"/>
      <c r="G36" s="351">
        <v>3821730.769230769</v>
      </c>
    </row>
    <row r="37" spans="2:7">
      <c r="D37" s="141" t="s">
        <v>649</v>
      </c>
      <c r="E37" s="141"/>
      <c r="F37" s="149"/>
      <c r="G37" s="351">
        <v>346029.13846153847</v>
      </c>
    </row>
    <row r="38" spans="2:7" ht="13.5" thickBot="1">
      <c r="D38" s="145"/>
      <c r="E38" s="145"/>
      <c r="F38" s="162"/>
      <c r="G38" s="352">
        <v>4167759.9076923076</v>
      </c>
    </row>
    <row r="39" spans="2:7" ht="13.5" thickTop="1"/>
    <row r="43" spans="2:7">
      <c r="D43" s="550"/>
      <c r="E43" s="358"/>
      <c r="F43" s="541"/>
      <c r="G43" s="136">
        <v>2011</v>
      </c>
    </row>
    <row r="44" spans="2:7">
      <c r="B44" s="350">
        <v>19</v>
      </c>
      <c r="D44" s="550"/>
      <c r="E44" s="358"/>
      <c r="F44" s="541"/>
      <c r="G44" s="138"/>
    </row>
    <row r="45" spans="2:7">
      <c r="D45" s="139"/>
      <c r="E45" s="139"/>
      <c r="F45" s="139"/>
      <c r="G45" s="139"/>
    </row>
    <row r="46" spans="2:7">
      <c r="D46" s="359" t="s">
        <v>650</v>
      </c>
      <c r="E46" s="359"/>
      <c r="F46" s="139"/>
      <c r="G46" s="139"/>
    </row>
    <row r="47" spans="2:7">
      <c r="D47" s="141" t="s">
        <v>651</v>
      </c>
      <c r="E47" s="141"/>
      <c r="F47" s="149"/>
      <c r="G47" s="420">
        <v>305.45160000000004</v>
      </c>
    </row>
    <row r="48" spans="2:7">
      <c r="D48" s="141" t="s">
        <v>652</v>
      </c>
      <c r="E48" s="141"/>
      <c r="F48" s="139"/>
      <c r="G48" s="360"/>
    </row>
    <row r="49" spans="2:7">
      <c r="D49" s="361"/>
      <c r="E49" s="361"/>
      <c r="F49" s="139"/>
      <c r="G49" s="362"/>
    </row>
    <row r="50" spans="2:7">
      <c r="D50" s="353" t="s">
        <v>653</v>
      </c>
      <c r="E50" s="353"/>
      <c r="F50" s="139"/>
      <c r="G50" s="362"/>
    </row>
    <row r="51" spans="2:7">
      <c r="D51" s="141" t="s">
        <v>654</v>
      </c>
      <c r="E51" s="141"/>
      <c r="F51" s="149"/>
      <c r="G51" s="152"/>
    </row>
    <row r="52" spans="2:7">
      <c r="D52" s="141" t="s">
        <v>655</v>
      </c>
      <c r="E52" s="141"/>
      <c r="F52" s="149"/>
      <c r="G52" s="363">
        <v>-23087.378400000001</v>
      </c>
    </row>
    <row r="53" spans="2:7">
      <c r="D53" s="141"/>
      <c r="E53" s="141"/>
      <c r="F53" s="139"/>
      <c r="G53" s="364"/>
    </row>
    <row r="54" spans="2:7" ht="13.5" thickBot="1">
      <c r="D54" s="145" t="s">
        <v>697</v>
      </c>
      <c r="E54" s="145"/>
      <c r="F54" s="162"/>
      <c r="G54" s="365">
        <v>-22781.926800000001</v>
      </c>
    </row>
    <row r="55" spans="2:7" ht="13.5" thickTop="1"/>
    <row r="59" spans="2:7">
      <c r="B59" s="350">
        <v>20</v>
      </c>
      <c r="D59" s="540" t="s">
        <v>656</v>
      </c>
      <c r="E59" s="362"/>
      <c r="F59" s="353"/>
      <c r="G59" s="354">
        <v>2011</v>
      </c>
    </row>
    <row r="60" spans="2:7">
      <c r="D60" s="540"/>
      <c r="E60" s="362"/>
      <c r="F60" s="353"/>
      <c r="G60" s="355"/>
    </row>
    <row r="61" spans="2:7">
      <c r="D61" s="141"/>
      <c r="E61" s="141"/>
      <c r="F61" s="149"/>
      <c r="G61" s="152"/>
    </row>
    <row r="62" spans="2:7">
      <c r="D62" s="141" t="s">
        <v>657</v>
      </c>
      <c r="E62" s="141"/>
      <c r="F62" s="149"/>
      <c r="G62" s="351">
        <v>2109767.8915604181</v>
      </c>
    </row>
    <row r="63" spans="2:7">
      <c r="D63" s="141" t="s">
        <v>658</v>
      </c>
      <c r="E63" s="141"/>
      <c r="F63" s="149"/>
      <c r="G63" s="152"/>
    </row>
    <row r="64" spans="2:7">
      <c r="D64" s="141" t="s">
        <v>659</v>
      </c>
      <c r="E64" s="141"/>
      <c r="F64" s="149"/>
      <c r="G64" s="153"/>
    </row>
    <row r="65" spans="2:7" ht="13.5" thickBot="1">
      <c r="D65" s="161" t="s">
        <v>639</v>
      </c>
      <c r="E65" s="161"/>
      <c r="F65" s="162"/>
      <c r="G65" s="154">
        <v>2109767.8915604181</v>
      </c>
    </row>
    <row r="66" spans="2:7" ht="13.5" thickTop="1"/>
    <row r="67" spans="2:7">
      <c r="D67" s="141"/>
    </row>
    <row r="68" spans="2:7">
      <c r="D68" s="141"/>
    </row>
    <row r="70" spans="2:7">
      <c r="B70" s="350">
        <v>21</v>
      </c>
      <c r="D70" s="540" t="s">
        <v>660</v>
      </c>
      <c r="E70" s="362"/>
      <c r="F70" s="353"/>
      <c r="G70" s="354">
        <v>2011</v>
      </c>
    </row>
    <row r="71" spans="2:7">
      <c r="D71" s="540"/>
      <c r="E71" s="362"/>
      <c r="F71" s="353"/>
      <c r="G71" s="355"/>
    </row>
    <row r="72" spans="2:7">
      <c r="D72" s="141"/>
      <c r="E72" s="141"/>
      <c r="F72" s="149"/>
      <c r="G72" s="152"/>
    </row>
    <row r="73" spans="2:7">
      <c r="D73" s="141" t="s">
        <v>661</v>
      </c>
      <c r="E73" s="141"/>
      <c r="F73" s="149"/>
      <c r="G73" s="351">
        <v>2807544.0221872763</v>
      </c>
    </row>
    <row r="74" spans="2:7">
      <c r="D74" s="141" t="s">
        <v>662</v>
      </c>
      <c r="E74" s="141"/>
      <c r="F74" s="149"/>
      <c r="G74" s="351">
        <v>0</v>
      </c>
    </row>
    <row r="75" spans="2:7">
      <c r="D75" s="356"/>
      <c r="E75" s="141"/>
      <c r="F75" s="149"/>
      <c r="G75" s="152"/>
    </row>
    <row r="76" spans="2:7">
      <c r="D76" s="356"/>
      <c r="E76" s="141"/>
      <c r="F76" s="149"/>
      <c r="G76" s="152"/>
    </row>
    <row r="77" spans="2:7">
      <c r="D77" s="356"/>
      <c r="E77" s="141"/>
      <c r="F77" s="149"/>
      <c r="G77" s="153"/>
    </row>
    <row r="78" spans="2:7">
      <c r="D78" s="161" t="s">
        <v>663</v>
      </c>
      <c r="E78" s="161"/>
      <c r="F78" s="162"/>
      <c r="G78" s="366">
        <v>2807543.0221872763</v>
      </c>
    </row>
    <row r="79" spans="2:7">
      <c r="D79" s="10" t="s">
        <v>660</v>
      </c>
    </row>
    <row r="80" spans="2:7">
      <c r="G80" s="367"/>
    </row>
    <row r="82" spans="4:7">
      <c r="D82" s="368" t="s">
        <v>664</v>
      </c>
      <c r="G82" s="331">
        <v>0.1</v>
      </c>
    </row>
    <row r="84" spans="4:7">
      <c r="D84" s="10" t="s">
        <v>665</v>
      </c>
      <c r="G84" s="369">
        <v>280754.30221872765</v>
      </c>
    </row>
    <row r="86" spans="4:7">
      <c r="D86" s="147" t="s">
        <v>666</v>
      </c>
      <c r="E86" s="147"/>
      <c r="F86" s="147"/>
      <c r="G86" s="369">
        <v>2526788.7199685485</v>
      </c>
    </row>
    <row r="87" spans="4:7">
      <c r="G87" s="370"/>
    </row>
    <row r="88" spans="4:7" ht="14.25">
      <c r="G88" s="163" t="s">
        <v>519</v>
      </c>
    </row>
    <row r="89" spans="4:7" ht="14.25">
      <c r="G89" s="163" t="s">
        <v>520</v>
      </c>
    </row>
  </sheetData>
  <mergeCells count="9">
    <mergeCell ref="D43:D44"/>
    <mergeCell ref="F43:F44"/>
    <mergeCell ref="D59:D60"/>
    <mergeCell ref="D70:D71"/>
    <mergeCell ref="D3:D4"/>
    <mergeCell ref="F3:F4"/>
    <mergeCell ref="D15:D16"/>
    <mergeCell ref="D33:D34"/>
    <mergeCell ref="F33:F34"/>
  </mergeCells>
  <pageMargins left="0.70866141732283472" right="0.70866141732283472" top="0.82677165354330717" bottom="0.39370078740157483" header="0.31496062992125984" footer="0.31496062992125984"/>
  <pageSetup paperSize="9" scale="108" orientation="portrait" r:id="rId1"/>
  <headerFooter>
    <oddHeader>&amp;L&amp;"Arial,Bold"&amp;18NRG MULTIMEDIA&amp;R&amp;12Shenime per pasqyrat financiare 
(Pasqyra e te ardhurave &amp; shpenzimeve)</oddHeader>
  </headerFooter>
  <rowBreaks count="1" manualBreakCount="1">
    <brk id="4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1:I77"/>
  <sheetViews>
    <sheetView showGridLines="0" zoomScaleNormal="100" workbookViewId="0">
      <selection activeCell="D34" sqref="D34"/>
    </sheetView>
  </sheetViews>
  <sheetFormatPr defaultRowHeight="12.75" outlineLevelRow="1"/>
  <cols>
    <col min="1" max="1" width="3.85546875" style="10" customWidth="1"/>
    <col min="2" max="2" width="3" style="10" customWidth="1"/>
    <col min="3" max="3" width="1.140625" style="10" customWidth="1"/>
    <col min="4" max="4" width="47.140625" style="10" customWidth="1"/>
    <col min="5" max="5" width="2.140625" style="8" customWidth="1"/>
    <col min="6" max="6" width="15.7109375" style="421" customWidth="1"/>
    <col min="7" max="7" width="3.7109375" style="10" customWidth="1"/>
    <col min="8" max="8" width="11" style="10" bestFit="1" customWidth="1"/>
    <col min="9" max="254" width="9.140625" style="10"/>
    <col min="255" max="255" width="3.85546875" style="10" customWidth="1"/>
    <col min="256" max="256" width="3" style="10" customWidth="1"/>
    <col min="257" max="257" width="1.140625" style="10" customWidth="1"/>
    <col min="258" max="258" width="47.140625" style="10" customWidth="1"/>
    <col min="259" max="259" width="2.140625" style="10" customWidth="1"/>
    <col min="260" max="260" width="15.7109375" style="10" customWidth="1"/>
    <col min="261" max="261" width="1.85546875" style="10" customWidth="1"/>
    <col min="262" max="262" width="15" style="10" customWidth="1"/>
    <col min="263" max="263" width="3.7109375" style="10" customWidth="1"/>
    <col min="264" max="510" width="9.140625" style="10"/>
    <col min="511" max="511" width="3.85546875" style="10" customWidth="1"/>
    <col min="512" max="512" width="3" style="10" customWidth="1"/>
    <col min="513" max="513" width="1.140625" style="10" customWidth="1"/>
    <col min="514" max="514" width="47.140625" style="10" customWidth="1"/>
    <col min="515" max="515" width="2.140625" style="10" customWidth="1"/>
    <col min="516" max="516" width="15.7109375" style="10" customWidth="1"/>
    <col min="517" max="517" width="1.85546875" style="10" customWidth="1"/>
    <col min="518" max="518" width="15" style="10" customWidth="1"/>
    <col min="519" max="519" width="3.7109375" style="10" customWidth="1"/>
    <col min="520" max="766" width="9.140625" style="10"/>
    <col min="767" max="767" width="3.85546875" style="10" customWidth="1"/>
    <col min="768" max="768" width="3" style="10" customWidth="1"/>
    <col min="769" max="769" width="1.140625" style="10" customWidth="1"/>
    <col min="770" max="770" width="47.140625" style="10" customWidth="1"/>
    <col min="771" max="771" width="2.140625" style="10" customWidth="1"/>
    <col min="772" max="772" width="15.7109375" style="10" customWidth="1"/>
    <col min="773" max="773" width="1.85546875" style="10" customWidth="1"/>
    <col min="774" max="774" width="15" style="10" customWidth="1"/>
    <col min="775" max="775" width="3.7109375" style="10" customWidth="1"/>
    <col min="776" max="1022" width="9.140625" style="10"/>
    <col min="1023" max="1023" width="3.85546875" style="10" customWidth="1"/>
    <col min="1024" max="1024" width="3" style="10" customWidth="1"/>
    <col min="1025" max="1025" width="1.140625" style="10" customWidth="1"/>
    <col min="1026" max="1026" width="47.140625" style="10" customWidth="1"/>
    <col min="1027" max="1027" width="2.140625" style="10" customWidth="1"/>
    <col min="1028" max="1028" width="15.7109375" style="10" customWidth="1"/>
    <col min="1029" max="1029" width="1.85546875" style="10" customWidth="1"/>
    <col min="1030" max="1030" width="15" style="10" customWidth="1"/>
    <col min="1031" max="1031" width="3.7109375" style="10" customWidth="1"/>
    <col min="1032" max="1278" width="9.140625" style="10"/>
    <col min="1279" max="1279" width="3.85546875" style="10" customWidth="1"/>
    <col min="1280" max="1280" width="3" style="10" customWidth="1"/>
    <col min="1281" max="1281" width="1.140625" style="10" customWidth="1"/>
    <col min="1282" max="1282" width="47.140625" style="10" customWidth="1"/>
    <col min="1283" max="1283" width="2.140625" style="10" customWidth="1"/>
    <col min="1284" max="1284" width="15.7109375" style="10" customWidth="1"/>
    <col min="1285" max="1285" width="1.85546875" style="10" customWidth="1"/>
    <col min="1286" max="1286" width="15" style="10" customWidth="1"/>
    <col min="1287" max="1287" width="3.7109375" style="10" customWidth="1"/>
    <col min="1288" max="1534" width="9.140625" style="10"/>
    <col min="1535" max="1535" width="3.85546875" style="10" customWidth="1"/>
    <col min="1536" max="1536" width="3" style="10" customWidth="1"/>
    <col min="1537" max="1537" width="1.140625" style="10" customWidth="1"/>
    <col min="1538" max="1538" width="47.140625" style="10" customWidth="1"/>
    <col min="1539" max="1539" width="2.140625" style="10" customWidth="1"/>
    <col min="1540" max="1540" width="15.7109375" style="10" customWidth="1"/>
    <col min="1541" max="1541" width="1.85546875" style="10" customWidth="1"/>
    <col min="1542" max="1542" width="15" style="10" customWidth="1"/>
    <col min="1543" max="1543" width="3.7109375" style="10" customWidth="1"/>
    <col min="1544" max="1790" width="9.140625" style="10"/>
    <col min="1791" max="1791" width="3.85546875" style="10" customWidth="1"/>
    <col min="1792" max="1792" width="3" style="10" customWidth="1"/>
    <col min="1793" max="1793" width="1.140625" style="10" customWidth="1"/>
    <col min="1794" max="1794" width="47.140625" style="10" customWidth="1"/>
    <col min="1795" max="1795" width="2.140625" style="10" customWidth="1"/>
    <col min="1796" max="1796" width="15.7109375" style="10" customWidth="1"/>
    <col min="1797" max="1797" width="1.85546875" style="10" customWidth="1"/>
    <col min="1798" max="1798" width="15" style="10" customWidth="1"/>
    <col min="1799" max="1799" width="3.7109375" style="10" customWidth="1"/>
    <col min="1800" max="2046" width="9.140625" style="10"/>
    <col min="2047" max="2047" width="3.85546875" style="10" customWidth="1"/>
    <col min="2048" max="2048" width="3" style="10" customWidth="1"/>
    <col min="2049" max="2049" width="1.140625" style="10" customWidth="1"/>
    <col min="2050" max="2050" width="47.140625" style="10" customWidth="1"/>
    <col min="2051" max="2051" width="2.140625" style="10" customWidth="1"/>
    <col min="2052" max="2052" width="15.7109375" style="10" customWidth="1"/>
    <col min="2053" max="2053" width="1.85546875" style="10" customWidth="1"/>
    <col min="2054" max="2054" width="15" style="10" customWidth="1"/>
    <col min="2055" max="2055" width="3.7109375" style="10" customWidth="1"/>
    <col min="2056" max="2302" width="9.140625" style="10"/>
    <col min="2303" max="2303" width="3.85546875" style="10" customWidth="1"/>
    <col min="2304" max="2304" width="3" style="10" customWidth="1"/>
    <col min="2305" max="2305" width="1.140625" style="10" customWidth="1"/>
    <col min="2306" max="2306" width="47.140625" style="10" customWidth="1"/>
    <col min="2307" max="2307" width="2.140625" style="10" customWidth="1"/>
    <col min="2308" max="2308" width="15.7109375" style="10" customWidth="1"/>
    <col min="2309" max="2309" width="1.85546875" style="10" customWidth="1"/>
    <col min="2310" max="2310" width="15" style="10" customWidth="1"/>
    <col min="2311" max="2311" width="3.7109375" style="10" customWidth="1"/>
    <col min="2312" max="2558" width="9.140625" style="10"/>
    <col min="2559" max="2559" width="3.85546875" style="10" customWidth="1"/>
    <col min="2560" max="2560" width="3" style="10" customWidth="1"/>
    <col min="2561" max="2561" width="1.140625" style="10" customWidth="1"/>
    <col min="2562" max="2562" width="47.140625" style="10" customWidth="1"/>
    <col min="2563" max="2563" width="2.140625" style="10" customWidth="1"/>
    <col min="2564" max="2564" width="15.7109375" style="10" customWidth="1"/>
    <col min="2565" max="2565" width="1.85546875" style="10" customWidth="1"/>
    <col min="2566" max="2566" width="15" style="10" customWidth="1"/>
    <col min="2567" max="2567" width="3.7109375" style="10" customWidth="1"/>
    <col min="2568" max="2814" width="9.140625" style="10"/>
    <col min="2815" max="2815" width="3.85546875" style="10" customWidth="1"/>
    <col min="2816" max="2816" width="3" style="10" customWidth="1"/>
    <col min="2817" max="2817" width="1.140625" style="10" customWidth="1"/>
    <col min="2818" max="2818" width="47.140625" style="10" customWidth="1"/>
    <col min="2819" max="2819" width="2.140625" style="10" customWidth="1"/>
    <col min="2820" max="2820" width="15.7109375" style="10" customWidth="1"/>
    <col min="2821" max="2821" width="1.85546875" style="10" customWidth="1"/>
    <col min="2822" max="2822" width="15" style="10" customWidth="1"/>
    <col min="2823" max="2823" width="3.7109375" style="10" customWidth="1"/>
    <col min="2824" max="3070" width="9.140625" style="10"/>
    <col min="3071" max="3071" width="3.85546875" style="10" customWidth="1"/>
    <col min="3072" max="3072" width="3" style="10" customWidth="1"/>
    <col min="3073" max="3073" width="1.140625" style="10" customWidth="1"/>
    <col min="3074" max="3074" width="47.140625" style="10" customWidth="1"/>
    <col min="3075" max="3075" width="2.140625" style="10" customWidth="1"/>
    <col min="3076" max="3076" width="15.7109375" style="10" customWidth="1"/>
    <col min="3077" max="3077" width="1.85546875" style="10" customWidth="1"/>
    <col min="3078" max="3078" width="15" style="10" customWidth="1"/>
    <col min="3079" max="3079" width="3.7109375" style="10" customWidth="1"/>
    <col min="3080" max="3326" width="9.140625" style="10"/>
    <col min="3327" max="3327" width="3.85546875" style="10" customWidth="1"/>
    <col min="3328" max="3328" width="3" style="10" customWidth="1"/>
    <col min="3329" max="3329" width="1.140625" style="10" customWidth="1"/>
    <col min="3330" max="3330" width="47.140625" style="10" customWidth="1"/>
    <col min="3331" max="3331" width="2.140625" style="10" customWidth="1"/>
    <col min="3332" max="3332" width="15.7109375" style="10" customWidth="1"/>
    <col min="3333" max="3333" width="1.85546875" style="10" customWidth="1"/>
    <col min="3334" max="3334" width="15" style="10" customWidth="1"/>
    <col min="3335" max="3335" width="3.7109375" style="10" customWidth="1"/>
    <col min="3336" max="3582" width="9.140625" style="10"/>
    <col min="3583" max="3583" width="3.85546875" style="10" customWidth="1"/>
    <col min="3584" max="3584" width="3" style="10" customWidth="1"/>
    <col min="3585" max="3585" width="1.140625" style="10" customWidth="1"/>
    <col min="3586" max="3586" width="47.140625" style="10" customWidth="1"/>
    <col min="3587" max="3587" width="2.140625" style="10" customWidth="1"/>
    <col min="3588" max="3588" width="15.7109375" style="10" customWidth="1"/>
    <col min="3589" max="3589" width="1.85546875" style="10" customWidth="1"/>
    <col min="3590" max="3590" width="15" style="10" customWidth="1"/>
    <col min="3591" max="3591" width="3.7109375" style="10" customWidth="1"/>
    <col min="3592" max="3838" width="9.140625" style="10"/>
    <col min="3839" max="3839" width="3.85546875" style="10" customWidth="1"/>
    <col min="3840" max="3840" width="3" style="10" customWidth="1"/>
    <col min="3841" max="3841" width="1.140625" style="10" customWidth="1"/>
    <col min="3842" max="3842" width="47.140625" style="10" customWidth="1"/>
    <col min="3843" max="3843" width="2.140625" style="10" customWidth="1"/>
    <col min="3844" max="3844" width="15.7109375" style="10" customWidth="1"/>
    <col min="3845" max="3845" width="1.85546875" style="10" customWidth="1"/>
    <col min="3846" max="3846" width="15" style="10" customWidth="1"/>
    <col min="3847" max="3847" width="3.7109375" style="10" customWidth="1"/>
    <col min="3848" max="4094" width="9.140625" style="10"/>
    <col min="4095" max="4095" width="3.85546875" style="10" customWidth="1"/>
    <col min="4096" max="4096" width="3" style="10" customWidth="1"/>
    <col min="4097" max="4097" width="1.140625" style="10" customWidth="1"/>
    <col min="4098" max="4098" width="47.140625" style="10" customWidth="1"/>
    <col min="4099" max="4099" width="2.140625" style="10" customWidth="1"/>
    <col min="4100" max="4100" width="15.7109375" style="10" customWidth="1"/>
    <col min="4101" max="4101" width="1.85546875" style="10" customWidth="1"/>
    <col min="4102" max="4102" width="15" style="10" customWidth="1"/>
    <col min="4103" max="4103" width="3.7109375" style="10" customWidth="1"/>
    <col min="4104" max="4350" width="9.140625" style="10"/>
    <col min="4351" max="4351" width="3.85546875" style="10" customWidth="1"/>
    <col min="4352" max="4352" width="3" style="10" customWidth="1"/>
    <col min="4353" max="4353" width="1.140625" style="10" customWidth="1"/>
    <col min="4354" max="4354" width="47.140625" style="10" customWidth="1"/>
    <col min="4355" max="4355" width="2.140625" style="10" customWidth="1"/>
    <col min="4356" max="4356" width="15.7109375" style="10" customWidth="1"/>
    <col min="4357" max="4357" width="1.85546875" style="10" customWidth="1"/>
    <col min="4358" max="4358" width="15" style="10" customWidth="1"/>
    <col min="4359" max="4359" width="3.7109375" style="10" customWidth="1"/>
    <col min="4360" max="4606" width="9.140625" style="10"/>
    <col min="4607" max="4607" width="3.85546875" style="10" customWidth="1"/>
    <col min="4608" max="4608" width="3" style="10" customWidth="1"/>
    <col min="4609" max="4609" width="1.140625" style="10" customWidth="1"/>
    <col min="4610" max="4610" width="47.140625" style="10" customWidth="1"/>
    <col min="4611" max="4611" width="2.140625" style="10" customWidth="1"/>
    <col min="4612" max="4612" width="15.7109375" style="10" customWidth="1"/>
    <col min="4613" max="4613" width="1.85546875" style="10" customWidth="1"/>
    <col min="4614" max="4614" width="15" style="10" customWidth="1"/>
    <col min="4615" max="4615" width="3.7109375" style="10" customWidth="1"/>
    <col min="4616" max="4862" width="9.140625" style="10"/>
    <col min="4863" max="4863" width="3.85546875" style="10" customWidth="1"/>
    <col min="4864" max="4864" width="3" style="10" customWidth="1"/>
    <col min="4865" max="4865" width="1.140625" style="10" customWidth="1"/>
    <col min="4866" max="4866" width="47.140625" style="10" customWidth="1"/>
    <col min="4867" max="4867" width="2.140625" style="10" customWidth="1"/>
    <col min="4868" max="4868" width="15.7109375" style="10" customWidth="1"/>
    <col min="4869" max="4869" width="1.85546875" style="10" customWidth="1"/>
    <col min="4870" max="4870" width="15" style="10" customWidth="1"/>
    <col min="4871" max="4871" width="3.7109375" style="10" customWidth="1"/>
    <col min="4872" max="5118" width="9.140625" style="10"/>
    <col min="5119" max="5119" width="3.85546875" style="10" customWidth="1"/>
    <col min="5120" max="5120" width="3" style="10" customWidth="1"/>
    <col min="5121" max="5121" width="1.140625" style="10" customWidth="1"/>
    <col min="5122" max="5122" width="47.140625" style="10" customWidth="1"/>
    <col min="5123" max="5123" width="2.140625" style="10" customWidth="1"/>
    <col min="5124" max="5124" width="15.7109375" style="10" customWidth="1"/>
    <col min="5125" max="5125" width="1.85546875" style="10" customWidth="1"/>
    <col min="5126" max="5126" width="15" style="10" customWidth="1"/>
    <col min="5127" max="5127" width="3.7109375" style="10" customWidth="1"/>
    <col min="5128" max="5374" width="9.140625" style="10"/>
    <col min="5375" max="5375" width="3.85546875" style="10" customWidth="1"/>
    <col min="5376" max="5376" width="3" style="10" customWidth="1"/>
    <col min="5377" max="5377" width="1.140625" style="10" customWidth="1"/>
    <col min="5378" max="5378" width="47.140625" style="10" customWidth="1"/>
    <col min="5379" max="5379" width="2.140625" style="10" customWidth="1"/>
    <col min="5380" max="5380" width="15.7109375" style="10" customWidth="1"/>
    <col min="5381" max="5381" width="1.85546875" style="10" customWidth="1"/>
    <col min="5382" max="5382" width="15" style="10" customWidth="1"/>
    <col min="5383" max="5383" width="3.7109375" style="10" customWidth="1"/>
    <col min="5384" max="5630" width="9.140625" style="10"/>
    <col min="5631" max="5631" width="3.85546875" style="10" customWidth="1"/>
    <col min="5632" max="5632" width="3" style="10" customWidth="1"/>
    <col min="5633" max="5633" width="1.140625" style="10" customWidth="1"/>
    <col min="5634" max="5634" width="47.140625" style="10" customWidth="1"/>
    <col min="5635" max="5635" width="2.140625" style="10" customWidth="1"/>
    <col min="5636" max="5636" width="15.7109375" style="10" customWidth="1"/>
    <col min="5637" max="5637" width="1.85546875" style="10" customWidth="1"/>
    <col min="5638" max="5638" width="15" style="10" customWidth="1"/>
    <col min="5639" max="5639" width="3.7109375" style="10" customWidth="1"/>
    <col min="5640" max="5886" width="9.140625" style="10"/>
    <col min="5887" max="5887" width="3.85546875" style="10" customWidth="1"/>
    <col min="5888" max="5888" width="3" style="10" customWidth="1"/>
    <col min="5889" max="5889" width="1.140625" style="10" customWidth="1"/>
    <col min="5890" max="5890" width="47.140625" style="10" customWidth="1"/>
    <col min="5891" max="5891" width="2.140625" style="10" customWidth="1"/>
    <col min="5892" max="5892" width="15.7109375" style="10" customWidth="1"/>
    <col min="5893" max="5893" width="1.85546875" style="10" customWidth="1"/>
    <col min="5894" max="5894" width="15" style="10" customWidth="1"/>
    <col min="5895" max="5895" width="3.7109375" style="10" customWidth="1"/>
    <col min="5896" max="6142" width="9.140625" style="10"/>
    <col min="6143" max="6143" width="3.85546875" style="10" customWidth="1"/>
    <col min="6144" max="6144" width="3" style="10" customWidth="1"/>
    <col min="6145" max="6145" width="1.140625" style="10" customWidth="1"/>
    <col min="6146" max="6146" width="47.140625" style="10" customWidth="1"/>
    <col min="6147" max="6147" width="2.140625" style="10" customWidth="1"/>
    <col min="6148" max="6148" width="15.7109375" style="10" customWidth="1"/>
    <col min="6149" max="6149" width="1.85546875" style="10" customWidth="1"/>
    <col min="6150" max="6150" width="15" style="10" customWidth="1"/>
    <col min="6151" max="6151" width="3.7109375" style="10" customWidth="1"/>
    <col min="6152" max="6398" width="9.140625" style="10"/>
    <col min="6399" max="6399" width="3.85546875" style="10" customWidth="1"/>
    <col min="6400" max="6400" width="3" style="10" customWidth="1"/>
    <col min="6401" max="6401" width="1.140625" style="10" customWidth="1"/>
    <col min="6402" max="6402" width="47.140625" style="10" customWidth="1"/>
    <col min="6403" max="6403" width="2.140625" style="10" customWidth="1"/>
    <col min="6404" max="6404" width="15.7109375" style="10" customWidth="1"/>
    <col min="6405" max="6405" width="1.85546875" style="10" customWidth="1"/>
    <col min="6406" max="6406" width="15" style="10" customWidth="1"/>
    <col min="6407" max="6407" width="3.7109375" style="10" customWidth="1"/>
    <col min="6408" max="6654" width="9.140625" style="10"/>
    <col min="6655" max="6655" width="3.85546875" style="10" customWidth="1"/>
    <col min="6656" max="6656" width="3" style="10" customWidth="1"/>
    <col min="6657" max="6657" width="1.140625" style="10" customWidth="1"/>
    <col min="6658" max="6658" width="47.140625" style="10" customWidth="1"/>
    <col min="6659" max="6659" width="2.140625" style="10" customWidth="1"/>
    <col min="6660" max="6660" width="15.7109375" style="10" customWidth="1"/>
    <col min="6661" max="6661" width="1.85546875" style="10" customWidth="1"/>
    <col min="6662" max="6662" width="15" style="10" customWidth="1"/>
    <col min="6663" max="6663" width="3.7109375" style="10" customWidth="1"/>
    <col min="6664" max="6910" width="9.140625" style="10"/>
    <col min="6911" max="6911" width="3.85546875" style="10" customWidth="1"/>
    <col min="6912" max="6912" width="3" style="10" customWidth="1"/>
    <col min="6913" max="6913" width="1.140625" style="10" customWidth="1"/>
    <col min="6914" max="6914" width="47.140625" style="10" customWidth="1"/>
    <col min="6915" max="6915" width="2.140625" style="10" customWidth="1"/>
    <col min="6916" max="6916" width="15.7109375" style="10" customWidth="1"/>
    <col min="6917" max="6917" width="1.85546875" style="10" customWidth="1"/>
    <col min="6918" max="6918" width="15" style="10" customWidth="1"/>
    <col min="6919" max="6919" width="3.7109375" style="10" customWidth="1"/>
    <col min="6920" max="7166" width="9.140625" style="10"/>
    <col min="7167" max="7167" width="3.85546875" style="10" customWidth="1"/>
    <col min="7168" max="7168" width="3" style="10" customWidth="1"/>
    <col min="7169" max="7169" width="1.140625" style="10" customWidth="1"/>
    <col min="7170" max="7170" width="47.140625" style="10" customWidth="1"/>
    <col min="7171" max="7171" width="2.140625" style="10" customWidth="1"/>
    <col min="7172" max="7172" width="15.7109375" style="10" customWidth="1"/>
    <col min="7173" max="7173" width="1.85546875" style="10" customWidth="1"/>
    <col min="7174" max="7174" width="15" style="10" customWidth="1"/>
    <col min="7175" max="7175" width="3.7109375" style="10" customWidth="1"/>
    <col min="7176" max="7422" width="9.140625" style="10"/>
    <col min="7423" max="7423" width="3.85546875" style="10" customWidth="1"/>
    <col min="7424" max="7424" width="3" style="10" customWidth="1"/>
    <col min="7425" max="7425" width="1.140625" style="10" customWidth="1"/>
    <col min="7426" max="7426" width="47.140625" style="10" customWidth="1"/>
    <col min="7427" max="7427" width="2.140625" style="10" customWidth="1"/>
    <col min="7428" max="7428" width="15.7109375" style="10" customWidth="1"/>
    <col min="7429" max="7429" width="1.85546875" style="10" customWidth="1"/>
    <col min="7430" max="7430" width="15" style="10" customWidth="1"/>
    <col min="7431" max="7431" width="3.7109375" style="10" customWidth="1"/>
    <col min="7432" max="7678" width="9.140625" style="10"/>
    <col min="7679" max="7679" width="3.85546875" style="10" customWidth="1"/>
    <col min="7680" max="7680" width="3" style="10" customWidth="1"/>
    <col min="7681" max="7681" width="1.140625" style="10" customWidth="1"/>
    <col min="7682" max="7682" width="47.140625" style="10" customWidth="1"/>
    <col min="7683" max="7683" width="2.140625" style="10" customWidth="1"/>
    <col min="7684" max="7684" width="15.7109375" style="10" customWidth="1"/>
    <col min="7685" max="7685" width="1.85546875" style="10" customWidth="1"/>
    <col min="7686" max="7686" width="15" style="10" customWidth="1"/>
    <col min="7687" max="7687" width="3.7109375" style="10" customWidth="1"/>
    <col min="7688" max="7934" width="9.140625" style="10"/>
    <col min="7935" max="7935" width="3.85546875" style="10" customWidth="1"/>
    <col min="7936" max="7936" width="3" style="10" customWidth="1"/>
    <col min="7937" max="7937" width="1.140625" style="10" customWidth="1"/>
    <col min="7938" max="7938" width="47.140625" style="10" customWidth="1"/>
    <col min="7939" max="7939" width="2.140625" style="10" customWidth="1"/>
    <col min="7940" max="7940" width="15.7109375" style="10" customWidth="1"/>
    <col min="7941" max="7941" width="1.85546875" style="10" customWidth="1"/>
    <col min="7942" max="7942" width="15" style="10" customWidth="1"/>
    <col min="7943" max="7943" width="3.7109375" style="10" customWidth="1"/>
    <col min="7944" max="8190" width="9.140625" style="10"/>
    <col min="8191" max="8191" width="3.85546875" style="10" customWidth="1"/>
    <col min="8192" max="8192" width="3" style="10" customWidth="1"/>
    <col min="8193" max="8193" width="1.140625" style="10" customWidth="1"/>
    <col min="8194" max="8194" width="47.140625" style="10" customWidth="1"/>
    <col min="8195" max="8195" width="2.140625" style="10" customWidth="1"/>
    <col min="8196" max="8196" width="15.7109375" style="10" customWidth="1"/>
    <col min="8197" max="8197" width="1.85546875" style="10" customWidth="1"/>
    <col min="8198" max="8198" width="15" style="10" customWidth="1"/>
    <col min="8199" max="8199" width="3.7109375" style="10" customWidth="1"/>
    <col min="8200" max="8446" width="9.140625" style="10"/>
    <col min="8447" max="8447" width="3.85546875" style="10" customWidth="1"/>
    <col min="8448" max="8448" width="3" style="10" customWidth="1"/>
    <col min="8449" max="8449" width="1.140625" style="10" customWidth="1"/>
    <col min="8450" max="8450" width="47.140625" style="10" customWidth="1"/>
    <col min="8451" max="8451" width="2.140625" style="10" customWidth="1"/>
    <col min="8452" max="8452" width="15.7109375" style="10" customWidth="1"/>
    <col min="8453" max="8453" width="1.85546875" style="10" customWidth="1"/>
    <col min="8454" max="8454" width="15" style="10" customWidth="1"/>
    <col min="8455" max="8455" width="3.7109375" style="10" customWidth="1"/>
    <col min="8456" max="8702" width="9.140625" style="10"/>
    <col min="8703" max="8703" width="3.85546875" style="10" customWidth="1"/>
    <col min="8704" max="8704" width="3" style="10" customWidth="1"/>
    <col min="8705" max="8705" width="1.140625" style="10" customWidth="1"/>
    <col min="8706" max="8706" width="47.140625" style="10" customWidth="1"/>
    <col min="8707" max="8707" width="2.140625" style="10" customWidth="1"/>
    <col min="8708" max="8708" width="15.7109375" style="10" customWidth="1"/>
    <col min="8709" max="8709" width="1.85546875" style="10" customWidth="1"/>
    <col min="8710" max="8710" width="15" style="10" customWidth="1"/>
    <col min="8711" max="8711" width="3.7109375" style="10" customWidth="1"/>
    <col min="8712" max="8958" width="9.140625" style="10"/>
    <col min="8959" max="8959" width="3.85546875" style="10" customWidth="1"/>
    <col min="8960" max="8960" width="3" style="10" customWidth="1"/>
    <col min="8961" max="8961" width="1.140625" style="10" customWidth="1"/>
    <col min="8962" max="8962" width="47.140625" style="10" customWidth="1"/>
    <col min="8963" max="8963" width="2.140625" style="10" customWidth="1"/>
    <col min="8964" max="8964" width="15.7109375" style="10" customWidth="1"/>
    <col min="8965" max="8965" width="1.85546875" style="10" customWidth="1"/>
    <col min="8966" max="8966" width="15" style="10" customWidth="1"/>
    <col min="8967" max="8967" width="3.7109375" style="10" customWidth="1"/>
    <col min="8968" max="9214" width="9.140625" style="10"/>
    <col min="9215" max="9215" width="3.85546875" style="10" customWidth="1"/>
    <col min="9216" max="9216" width="3" style="10" customWidth="1"/>
    <col min="9217" max="9217" width="1.140625" style="10" customWidth="1"/>
    <col min="9218" max="9218" width="47.140625" style="10" customWidth="1"/>
    <col min="9219" max="9219" width="2.140625" style="10" customWidth="1"/>
    <col min="9220" max="9220" width="15.7109375" style="10" customWidth="1"/>
    <col min="9221" max="9221" width="1.85546875" style="10" customWidth="1"/>
    <col min="9222" max="9222" width="15" style="10" customWidth="1"/>
    <col min="9223" max="9223" width="3.7109375" style="10" customWidth="1"/>
    <col min="9224" max="9470" width="9.140625" style="10"/>
    <col min="9471" max="9471" width="3.85546875" style="10" customWidth="1"/>
    <col min="9472" max="9472" width="3" style="10" customWidth="1"/>
    <col min="9473" max="9473" width="1.140625" style="10" customWidth="1"/>
    <col min="9474" max="9474" width="47.140625" style="10" customWidth="1"/>
    <col min="9475" max="9475" width="2.140625" style="10" customWidth="1"/>
    <col min="9476" max="9476" width="15.7109375" style="10" customWidth="1"/>
    <col min="9477" max="9477" width="1.85546875" style="10" customWidth="1"/>
    <col min="9478" max="9478" width="15" style="10" customWidth="1"/>
    <col min="9479" max="9479" width="3.7109375" style="10" customWidth="1"/>
    <col min="9480" max="9726" width="9.140625" style="10"/>
    <col min="9727" max="9727" width="3.85546875" style="10" customWidth="1"/>
    <col min="9728" max="9728" width="3" style="10" customWidth="1"/>
    <col min="9729" max="9729" width="1.140625" style="10" customWidth="1"/>
    <col min="9730" max="9730" width="47.140625" style="10" customWidth="1"/>
    <col min="9731" max="9731" width="2.140625" style="10" customWidth="1"/>
    <col min="9732" max="9732" width="15.7109375" style="10" customWidth="1"/>
    <col min="9733" max="9733" width="1.85546875" style="10" customWidth="1"/>
    <col min="9734" max="9734" width="15" style="10" customWidth="1"/>
    <col min="9735" max="9735" width="3.7109375" style="10" customWidth="1"/>
    <col min="9736" max="9982" width="9.140625" style="10"/>
    <col min="9983" max="9983" width="3.85546875" style="10" customWidth="1"/>
    <col min="9984" max="9984" width="3" style="10" customWidth="1"/>
    <col min="9985" max="9985" width="1.140625" style="10" customWidth="1"/>
    <col min="9986" max="9986" width="47.140625" style="10" customWidth="1"/>
    <col min="9987" max="9987" width="2.140625" style="10" customWidth="1"/>
    <col min="9988" max="9988" width="15.7109375" style="10" customWidth="1"/>
    <col min="9989" max="9989" width="1.85546875" style="10" customWidth="1"/>
    <col min="9990" max="9990" width="15" style="10" customWidth="1"/>
    <col min="9991" max="9991" width="3.7109375" style="10" customWidth="1"/>
    <col min="9992" max="10238" width="9.140625" style="10"/>
    <col min="10239" max="10239" width="3.85546875" style="10" customWidth="1"/>
    <col min="10240" max="10240" width="3" style="10" customWidth="1"/>
    <col min="10241" max="10241" width="1.140625" style="10" customWidth="1"/>
    <col min="10242" max="10242" width="47.140625" style="10" customWidth="1"/>
    <col min="10243" max="10243" width="2.140625" style="10" customWidth="1"/>
    <col min="10244" max="10244" width="15.7109375" style="10" customWidth="1"/>
    <col min="10245" max="10245" width="1.85546875" style="10" customWidth="1"/>
    <col min="10246" max="10246" width="15" style="10" customWidth="1"/>
    <col min="10247" max="10247" width="3.7109375" style="10" customWidth="1"/>
    <col min="10248" max="10494" width="9.140625" style="10"/>
    <col min="10495" max="10495" width="3.85546875" style="10" customWidth="1"/>
    <col min="10496" max="10496" width="3" style="10" customWidth="1"/>
    <col min="10497" max="10497" width="1.140625" style="10" customWidth="1"/>
    <col min="10498" max="10498" width="47.140625" style="10" customWidth="1"/>
    <col min="10499" max="10499" width="2.140625" style="10" customWidth="1"/>
    <col min="10500" max="10500" width="15.7109375" style="10" customWidth="1"/>
    <col min="10501" max="10501" width="1.85546875" style="10" customWidth="1"/>
    <col min="10502" max="10502" width="15" style="10" customWidth="1"/>
    <col min="10503" max="10503" width="3.7109375" style="10" customWidth="1"/>
    <col min="10504" max="10750" width="9.140625" style="10"/>
    <col min="10751" max="10751" width="3.85546875" style="10" customWidth="1"/>
    <col min="10752" max="10752" width="3" style="10" customWidth="1"/>
    <col min="10753" max="10753" width="1.140625" style="10" customWidth="1"/>
    <col min="10754" max="10754" width="47.140625" style="10" customWidth="1"/>
    <col min="10755" max="10755" width="2.140625" style="10" customWidth="1"/>
    <col min="10756" max="10756" width="15.7109375" style="10" customWidth="1"/>
    <col min="10757" max="10757" width="1.85546875" style="10" customWidth="1"/>
    <col min="10758" max="10758" width="15" style="10" customWidth="1"/>
    <col min="10759" max="10759" width="3.7109375" style="10" customWidth="1"/>
    <col min="10760" max="11006" width="9.140625" style="10"/>
    <col min="11007" max="11007" width="3.85546875" style="10" customWidth="1"/>
    <col min="11008" max="11008" width="3" style="10" customWidth="1"/>
    <col min="11009" max="11009" width="1.140625" style="10" customWidth="1"/>
    <col min="11010" max="11010" width="47.140625" style="10" customWidth="1"/>
    <col min="11011" max="11011" width="2.140625" style="10" customWidth="1"/>
    <col min="11012" max="11012" width="15.7109375" style="10" customWidth="1"/>
    <col min="11013" max="11013" width="1.85546875" style="10" customWidth="1"/>
    <col min="11014" max="11014" width="15" style="10" customWidth="1"/>
    <col min="11015" max="11015" width="3.7109375" style="10" customWidth="1"/>
    <col min="11016" max="11262" width="9.140625" style="10"/>
    <col min="11263" max="11263" width="3.85546875" style="10" customWidth="1"/>
    <col min="11264" max="11264" width="3" style="10" customWidth="1"/>
    <col min="11265" max="11265" width="1.140625" style="10" customWidth="1"/>
    <col min="11266" max="11266" width="47.140625" style="10" customWidth="1"/>
    <col min="11267" max="11267" width="2.140625" style="10" customWidth="1"/>
    <col min="11268" max="11268" width="15.7109375" style="10" customWidth="1"/>
    <col min="11269" max="11269" width="1.85546875" style="10" customWidth="1"/>
    <col min="11270" max="11270" width="15" style="10" customWidth="1"/>
    <col min="11271" max="11271" width="3.7109375" style="10" customWidth="1"/>
    <col min="11272" max="11518" width="9.140625" style="10"/>
    <col min="11519" max="11519" width="3.85546875" style="10" customWidth="1"/>
    <col min="11520" max="11520" width="3" style="10" customWidth="1"/>
    <col min="11521" max="11521" width="1.140625" style="10" customWidth="1"/>
    <col min="11522" max="11522" width="47.140625" style="10" customWidth="1"/>
    <col min="11523" max="11523" width="2.140625" style="10" customWidth="1"/>
    <col min="11524" max="11524" width="15.7109375" style="10" customWidth="1"/>
    <col min="11525" max="11525" width="1.85546875" style="10" customWidth="1"/>
    <col min="11526" max="11526" width="15" style="10" customWidth="1"/>
    <col min="11527" max="11527" width="3.7109375" style="10" customWidth="1"/>
    <col min="11528" max="11774" width="9.140625" style="10"/>
    <col min="11775" max="11775" width="3.85546875" style="10" customWidth="1"/>
    <col min="11776" max="11776" width="3" style="10" customWidth="1"/>
    <col min="11777" max="11777" width="1.140625" style="10" customWidth="1"/>
    <col min="11778" max="11778" width="47.140625" style="10" customWidth="1"/>
    <col min="11779" max="11779" width="2.140625" style="10" customWidth="1"/>
    <col min="11780" max="11780" width="15.7109375" style="10" customWidth="1"/>
    <col min="11781" max="11781" width="1.85546875" style="10" customWidth="1"/>
    <col min="11782" max="11782" width="15" style="10" customWidth="1"/>
    <col min="11783" max="11783" width="3.7109375" style="10" customWidth="1"/>
    <col min="11784" max="12030" width="9.140625" style="10"/>
    <col min="12031" max="12031" width="3.85546875" style="10" customWidth="1"/>
    <col min="12032" max="12032" width="3" style="10" customWidth="1"/>
    <col min="12033" max="12033" width="1.140625" style="10" customWidth="1"/>
    <col min="12034" max="12034" width="47.140625" style="10" customWidth="1"/>
    <col min="12035" max="12035" width="2.140625" style="10" customWidth="1"/>
    <col min="12036" max="12036" width="15.7109375" style="10" customWidth="1"/>
    <col min="12037" max="12037" width="1.85546875" style="10" customWidth="1"/>
    <col min="12038" max="12038" width="15" style="10" customWidth="1"/>
    <col min="12039" max="12039" width="3.7109375" style="10" customWidth="1"/>
    <col min="12040" max="12286" width="9.140625" style="10"/>
    <col min="12287" max="12287" width="3.85546875" style="10" customWidth="1"/>
    <col min="12288" max="12288" width="3" style="10" customWidth="1"/>
    <col min="12289" max="12289" width="1.140625" style="10" customWidth="1"/>
    <col min="12290" max="12290" width="47.140625" style="10" customWidth="1"/>
    <col min="12291" max="12291" width="2.140625" style="10" customWidth="1"/>
    <col min="12292" max="12292" width="15.7109375" style="10" customWidth="1"/>
    <col min="12293" max="12293" width="1.85546875" style="10" customWidth="1"/>
    <col min="12294" max="12294" width="15" style="10" customWidth="1"/>
    <col min="12295" max="12295" width="3.7109375" style="10" customWidth="1"/>
    <col min="12296" max="12542" width="9.140625" style="10"/>
    <col min="12543" max="12543" width="3.85546875" style="10" customWidth="1"/>
    <col min="12544" max="12544" width="3" style="10" customWidth="1"/>
    <col min="12545" max="12545" width="1.140625" style="10" customWidth="1"/>
    <col min="12546" max="12546" width="47.140625" style="10" customWidth="1"/>
    <col min="12547" max="12547" width="2.140625" style="10" customWidth="1"/>
    <col min="12548" max="12548" width="15.7109375" style="10" customWidth="1"/>
    <col min="12549" max="12549" width="1.85546875" style="10" customWidth="1"/>
    <col min="12550" max="12550" width="15" style="10" customWidth="1"/>
    <col min="12551" max="12551" width="3.7109375" style="10" customWidth="1"/>
    <col min="12552" max="12798" width="9.140625" style="10"/>
    <col min="12799" max="12799" width="3.85546875" style="10" customWidth="1"/>
    <col min="12800" max="12800" width="3" style="10" customWidth="1"/>
    <col min="12801" max="12801" width="1.140625" style="10" customWidth="1"/>
    <col min="12802" max="12802" width="47.140625" style="10" customWidth="1"/>
    <col min="12803" max="12803" width="2.140625" style="10" customWidth="1"/>
    <col min="12804" max="12804" width="15.7109375" style="10" customWidth="1"/>
    <col min="12805" max="12805" width="1.85546875" style="10" customWidth="1"/>
    <col min="12806" max="12806" width="15" style="10" customWidth="1"/>
    <col min="12807" max="12807" width="3.7109375" style="10" customWidth="1"/>
    <col min="12808" max="13054" width="9.140625" style="10"/>
    <col min="13055" max="13055" width="3.85546875" style="10" customWidth="1"/>
    <col min="13056" max="13056" width="3" style="10" customWidth="1"/>
    <col min="13057" max="13057" width="1.140625" style="10" customWidth="1"/>
    <col min="13058" max="13058" width="47.140625" style="10" customWidth="1"/>
    <col min="13059" max="13059" width="2.140625" style="10" customWidth="1"/>
    <col min="13060" max="13060" width="15.7109375" style="10" customWidth="1"/>
    <col min="13061" max="13061" width="1.85546875" style="10" customWidth="1"/>
    <col min="13062" max="13062" width="15" style="10" customWidth="1"/>
    <col min="13063" max="13063" width="3.7109375" style="10" customWidth="1"/>
    <col min="13064" max="13310" width="9.140625" style="10"/>
    <col min="13311" max="13311" width="3.85546875" style="10" customWidth="1"/>
    <col min="13312" max="13312" width="3" style="10" customWidth="1"/>
    <col min="13313" max="13313" width="1.140625" style="10" customWidth="1"/>
    <col min="13314" max="13314" width="47.140625" style="10" customWidth="1"/>
    <col min="13315" max="13315" width="2.140625" style="10" customWidth="1"/>
    <col min="13316" max="13316" width="15.7109375" style="10" customWidth="1"/>
    <col min="13317" max="13317" width="1.85546875" style="10" customWidth="1"/>
    <col min="13318" max="13318" width="15" style="10" customWidth="1"/>
    <col min="13319" max="13319" width="3.7109375" style="10" customWidth="1"/>
    <col min="13320" max="13566" width="9.140625" style="10"/>
    <col min="13567" max="13567" width="3.85546875" style="10" customWidth="1"/>
    <col min="13568" max="13568" width="3" style="10" customWidth="1"/>
    <col min="13569" max="13569" width="1.140625" style="10" customWidth="1"/>
    <col min="13570" max="13570" width="47.140625" style="10" customWidth="1"/>
    <col min="13571" max="13571" width="2.140625" style="10" customWidth="1"/>
    <col min="13572" max="13572" width="15.7109375" style="10" customWidth="1"/>
    <col min="13573" max="13573" width="1.85546875" style="10" customWidth="1"/>
    <col min="13574" max="13574" width="15" style="10" customWidth="1"/>
    <col min="13575" max="13575" width="3.7109375" style="10" customWidth="1"/>
    <col min="13576" max="13822" width="9.140625" style="10"/>
    <col min="13823" max="13823" width="3.85546875" style="10" customWidth="1"/>
    <col min="13824" max="13824" width="3" style="10" customWidth="1"/>
    <col min="13825" max="13825" width="1.140625" style="10" customWidth="1"/>
    <col min="13826" max="13826" width="47.140625" style="10" customWidth="1"/>
    <col min="13827" max="13827" width="2.140625" style="10" customWidth="1"/>
    <col min="13828" max="13828" width="15.7109375" style="10" customWidth="1"/>
    <col min="13829" max="13829" width="1.85546875" style="10" customWidth="1"/>
    <col min="13830" max="13830" width="15" style="10" customWidth="1"/>
    <col min="13831" max="13831" width="3.7109375" style="10" customWidth="1"/>
    <col min="13832" max="14078" width="9.140625" style="10"/>
    <col min="14079" max="14079" width="3.85546875" style="10" customWidth="1"/>
    <col min="14080" max="14080" width="3" style="10" customWidth="1"/>
    <col min="14081" max="14081" width="1.140625" style="10" customWidth="1"/>
    <col min="14082" max="14082" width="47.140625" style="10" customWidth="1"/>
    <col min="14083" max="14083" width="2.140625" style="10" customWidth="1"/>
    <col min="14084" max="14084" width="15.7109375" style="10" customWidth="1"/>
    <col min="14085" max="14085" width="1.85546875" style="10" customWidth="1"/>
    <col min="14086" max="14086" width="15" style="10" customWidth="1"/>
    <col min="14087" max="14087" width="3.7109375" style="10" customWidth="1"/>
    <col min="14088" max="14334" width="9.140625" style="10"/>
    <col min="14335" max="14335" width="3.85546875" style="10" customWidth="1"/>
    <col min="14336" max="14336" width="3" style="10" customWidth="1"/>
    <col min="14337" max="14337" width="1.140625" style="10" customWidth="1"/>
    <col min="14338" max="14338" width="47.140625" style="10" customWidth="1"/>
    <col min="14339" max="14339" width="2.140625" style="10" customWidth="1"/>
    <col min="14340" max="14340" width="15.7109375" style="10" customWidth="1"/>
    <col min="14341" max="14341" width="1.85546875" style="10" customWidth="1"/>
    <col min="14342" max="14342" width="15" style="10" customWidth="1"/>
    <col min="14343" max="14343" width="3.7109375" style="10" customWidth="1"/>
    <col min="14344" max="14590" width="9.140625" style="10"/>
    <col min="14591" max="14591" width="3.85546875" style="10" customWidth="1"/>
    <col min="14592" max="14592" width="3" style="10" customWidth="1"/>
    <col min="14593" max="14593" width="1.140625" style="10" customWidth="1"/>
    <col min="14594" max="14594" width="47.140625" style="10" customWidth="1"/>
    <col min="14595" max="14595" width="2.140625" style="10" customWidth="1"/>
    <col min="14596" max="14596" width="15.7109375" style="10" customWidth="1"/>
    <col min="14597" max="14597" width="1.85546875" style="10" customWidth="1"/>
    <col min="14598" max="14598" width="15" style="10" customWidth="1"/>
    <col min="14599" max="14599" width="3.7109375" style="10" customWidth="1"/>
    <col min="14600" max="14846" width="9.140625" style="10"/>
    <col min="14847" max="14847" width="3.85546875" style="10" customWidth="1"/>
    <col min="14848" max="14848" width="3" style="10" customWidth="1"/>
    <col min="14849" max="14849" width="1.140625" style="10" customWidth="1"/>
    <col min="14850" max="14850" width="47.140625" style="10" customWidth="1"/>
    <col min="14851" max="14851" width="2.140625" style="10" customWidth="1"/>
    <col min="14852" max="14852" width="15.7109375" style="10" customWidth="1"/>
    <col min="14853" max="14853" width="1.85546875" style="10" customWidth="1"/>
    <col min="14854" max="14854" width="15" style="10" customWidth="1"/>
    <col min="14855" max="14855" width="3.7109375" style="10" customWidth="1"/>
    <col min="14856" max="15102" width="9.140625" style="10"/>
    <col min="15103" max="15103" width="3.85546875" style="10" customWidth="1"/>
    <col min="15104" max="15104" width="3" style="10" customWidth="1"/>
    <col min="15105" max="15105" width="1.140625" style="10" customWidth="1"/>
    <col min="15106" max="15106" width="47.140625" style="10" customWidth="1"/>
    <col min="15107" max="15107" width="2.140625" style="10" customWidth="1"/>
    <col min="15108" max="15108" width="15.7109375" style="10" customWidth="1"/>
    <col min="15109" max="15109" width="1.85546875" style="10" customWidth="1"/>
    <col min="15110" max="15110" width="15" style="10" customWidth="1"/>
    <col min="15111" max="15111" width="3.7109375" style="10" customWidth="1"/>
    <col min="15112" max="15358" width="9.140625" style="10"/>
    <col min="15359" max="15359" width="3.85546875" style="10" customWidth="1"/>
    <col min="15360" max="15360" width="3" style="10" customWidth="1"/>
    <col min="15361" max="15361" width="1.140625" style="10" customWidth="1"/>
    <col min="15362" max="15362" width="47.140625" style="10" customWidth="1"/>
    <col min="15363" max="15363" width="2.140625" style="10" customWidth="1"/>
    <col min="15364" max="15364" width="15.7109375" style="10" customWidth="1"/>
    <col min="15365" max="15365" width="1.85546875" style="10" customWidth="1"/>
    <col min="15366" max="15366" width="15" style="10" customWidth="1"/>
    <col min="15367" max="15367" width="3.7109375" style="10" customWidth="1"/>
    <col min="15368" max="15614" width="9.140625" style="10"/>
    <col min="15615" max="15615" width="3.85546875" style="10" customWidth="1"/>
    <col min="15616" max="15616" width="3" style="10" customWidth="1"/>
    <col min="15617" max="15617" width="1.140625" style="10" customWidth="1"/>
    <col min="15618" max="15618" width="47.140625" style="10" customWidth="1"/>
    <col min="15619" max="15619" width="2.140625" style="10" customWidth="1"/>
    <col min="15620" max="15620" width="15.7109375" style="10" customWidth="1"/>
    <col min="15621" max="15621" width="1.85546875" style="10" customWidth="1"/>
    <col min="15622" max="15622" width="15" style="10" customWidth="1"/>
    <col min="15623" max="15623" width="3.7109375" style="10" customWidth="1"/>
    <col min="15624" max="15870" width="9.140625" style="10"/>
    <col min="15871" max="15871" width="3.85546875" style="10" customWidth="1"/>
    <col min="15872" max="15872" width="3" style="10" customWidth="1"/>
    <col min="15873" max="15873" width="1.140625" style="10" customWidth="1"/>
    <col min="15874" max="15874" width="47.140625" style="10" customWidth="1"/>
    <col min="15875" max="15875" width="2.140625" style="10" customWidth="1"/>
    <col min="15876" max="15876" width="15.7109375" style="10" customWidth="1"/>
    <col min="15877" max="15877" width="1.85546875" style="10" customWidth="1"/>
    <col min="15878" max="15878" width="15" style="10" customWidth="1"/>
    <col min="15879" max="15879" width="3.7109375" style="10" customWidth="1"/>
    <col min="15880" max="16126" width="9.140625" style="10"/>
    <col min="16127" max="16127" width="3.85546875" style="10" customWidth="1"/>
    <col min="16128" max="16128" width="3" style="10" customWidth="1"/>
    <col min="16129" max="16129" width="1.140625" style="10" customWidth="1"/>
    <col min="16130" max="16130" width="47.140625" style="10" customWidth="1"/>
    <col min="16131" max="16131" width="2.140625" style="10" customWidth="1"/>
    <col min="16132" max="16132" width="15.7109375" style="10" customWidth="1"/>
    <col min="16133" max="16133" width="1.85546875" style="10" customWidth="1"/>
    <col min="16134" max="16134" width="15" style="10" customWidth="1"/>
    <col min="16135" max="16135" width="3.7109375" style="10" customWidth="1"/>
    <col min="16136" max="16384" width="9.140625" style="10"/>
  </cols>
  <sheetData>
    <row r="1" spans="2:6" ht="15" customHeight="1"/>
    <row r="2" spans="2:6">
      <c r="D2" s="17"/>
    </row>
    <row r="3" spans="2:6" ht="15" customHeight="1"/>
    <row r="4" spans="2:6" s="147" customFormat="1" ht="26.25" hidden="1" outlineLevel="1" thickBot="1">
      <c r="B4" s="422"/>
      <c r="C4" s="423"/>
      <c r="D4" s="424" t="s">
        <v>699</v>
      </c>
      <c r="E4" s="80"/>
      <c r="F4" s="425" t="s">
        <v>700</v>
      </c>
    </row>
    <row r="5" spans="2:6" ht="14.25" hidden="1" outlineLevel="1">
      <c r="D5" s="426"/>
    </row>
    <row r="6" spans="2:6" ht="15" hidden="1" customHeight="1" outlineLevel="1">
      <c r="B6" s="427" t="s">
        <v>15</v>
      </c>
      <c r="C6" s="428"/>
      <c r="D6" s="428" t="s">
        <v>701</v>
      </c>
      <c r="F6" s="429"/>
    </row>
    <row r="7" spans="2:6" ht="15" hidden="1" customHeight="1" outlineLevel="1">
      <c r="B7" s="430">
        <v>1</v>
      </c>
      <c r="C7" s="431"/>
      <c r="D7" s="431" t="s">
        <v>702</v>
      </c>
      <c r="F7" s="432"/>
    </row>
    <row r="8" spans="2:6" ht="15" hidden="1" customHeight="1" outlineLevel="1">
      <c r="B8" s="433">
        <v>2</v>
      </c>
      <c r="C8" s="434"/>
      <c r="D8" s="434" t="s">
        <v>703</v>
      </c>
      <c r="F8" s="435"/>
    </row>
    <row r="9" spans="2:6" ht="15" hidden="1" customHeight="1" outlineLevel="1">
      <c r="B9" s="433">
        <v>3</v>
      </c>
      <c r="C9" s="434"/>
      <c r="D9" s="434" t="s">
        <v>704</v>
      </c>
      <c r="F9" s="435"/>
    </row>
    <row r="10" spans="2:6" ht="15" hidden="1" customHeight="1" outlineLevel="1">
      <c r="B10" s="433">
        <v>4</v>
      </c>
      <c r="C10" s="434"/>
      <c r="D10" s="434" t="s">
        <v>705</v>
      </c>
      <c r="F10" s="435"/>
    </row>
    <row r="11" spans="2:6" ht="15" hidden="1" customHeight="1" outlineLevel="1">
      <c r="B11" s="436">
        <v>5</v>
      </c>
      <c r="C11" s="437"/>
      <c r="D11" s="437" t="s">
        <v>706</v>
      </c>
      <c r="F11" s="438"/>
    </row>
    <row r="12" spans="2:6" ht="15" hidden="1" customHeight="1" outlineLevel="1">
      <c r="B12" s="439"/>
      <c r="C12" s="440"/>
      <c r="D12" s="440" t="s">
        <v>707</v>
      </c>
      <c r="F12" s="441">
        <v>0</v>
      </c>
    </row>
    <row r="13" spans="2:6" ht="15" hidden="1" customHeight="1" outlineLevel="1">
      <c r="B13" s="426"/>
      <c r="C13" s="426"/>
      <c r="D13" s="426"/>
    </row>
    <row r="14" spans="2:6" ht="15" hidden="1" customHeight="1" outlineLevel="1">
      <c r="B14" s="427" t="s">
        <v>128</v>
      </c>
      <c r="C14" s="428"/>
      <c r="D14" s="428" t="s">
        <v>708</v>
      </c>
      <c r="F14" s="429"/>
    </row>
    <row r="15" spans="2:6" ht="15" hidden="1" customHeight="1" outlineLevel="1">
      <c r="B15" s="430">
        <v>1</v>
      </c>
      <c r="C15" s="431"/>
      <c r="D15" s="431" t="s">
        <v>709</v>
      </c>
      <c r="F15" s="432"/>
    </row>
    <row r="16" spans="2:6" ht="15" hidden="1" customHeight="1" outlineLevel="1">
      <c r="B16" s="433">
        <v>2</v>
      </c>
      <c r="C16" s="434"/>
      <c r="D16" s="434" t="s">
        <v>710</v>
      </c>
      <c r="F16" s="435"/>
    </row>
    <row r="17" spans="2:6" ht="15" hidden="1" customHeight="1" outlineLevel="1">
      <c r="B17" s="433">
        <v>3</v>
      </c>
      <c r="C17" s="434"/>
      <c r="D17" s="434" t="s">
        <v>711</v>
      </c>
      <c r="F17" s="435"/>
    </row>
    <row r="18" spans="2:6" ht="15" hidden="1" customHeight="1" outlineLevel="1">
      <c r="B18" s="433">
        <v>4</v>
      </c>
      <c r="C18" s="434"/>
      <c r="D18" s="434" t="s">
        <v>712</v>
      </c>
      <c r="F18" s="435"/>
    </row>
    <row r="19" spans="2:6" ht="15" hidden="1" customHeight="1" outlineLevel="1">
      <c r="B19" s="436">
        <v>5</v>
      </c>
      <c r="C19" s="437"/>
      <c r="D19" s="437" t="s">
        <v>713</v>
      </c>
      <c r="F19" s="438"/>
    </row>
    <row r="20" spans="2:6" ht="15" hidden="1" customHeight="1" outlineLevel="1">
      <c r="B20" s="439"/>
      <c r="C20" s="440"/>
      <c r="D20" s="440" t="s">
        <v>714</v>
      </c>
      <c r="F20" s="441">
        <v>0</v>
      </c>
    </row>
    <row r="21" spans="2:6" ht="15" hidden="1" customHeight="1" outlineLevel="1">
      <c r="B21" s="426"/>
      <c r="C21" s="426"/>
      <c r="D21" s="426"/>
    </row>
    <row r="22" spans="2:6" ht="15" hidden="1" customHeight="1" outlineLevel="1">
      <c r="B22" s="427" t="s">
        <v>125</v>
      </c>
      <c r="C22" s="428"/>
      <c r="D22" s="428" t="s">
        <v>715</v>
      </c>
      <c r="F22" s="429"/>
    </row>
    <row r="23" spans="2:6" ht="15" hidden="1" customHeight="1" outlineLevel="1">
      <c r="B23" s="430">
        <v>1</v>
      </c>
      <c r="C23" s="431"/>
      <c r="D23" s="431" t="s">
        <v>716</v>
      </c>
      <c r="F23" s="432"/>
    </row>
    <row r="24" spans="2:6" ht="15" hidden="1" customHeight="1" outlineLevel="1">
      <c r="B24" s="433">
        <v>2</v>
      </c>
      <c r="C24" s="434"/>
      <c r="D24" s="434" t="s">
        <v>717</v>
      </c>
      <c r="F24" s="435"/>
    </row>
    <row r="25" spans="2:6" ht="15" hidden="1" customHeight="1" outlineLevel="1">
      <c r="B25" s="433">
        <v>3</v>
      </c>
      <c r="C25" s="434"/>
      <c r="D25" s="434" t="s">
        <v>718</v>
      </c>
      <c r="F25" s="435"/>
    </row>
    <row r="26" spans="2:6" ht="15" hidden="1" customHeight="1" outlineLevel="1">
      <c r="B26" s="436">
        <v>4</v>
      </c>
      <c r="C26" s="437"/>
      <c r="D26" s="437" t="s">
        <v>719</v>
      </c>
      <c r="F26" s="438"/>
    </row>
    <row r="27" spans="2:6" ht="15" hidden="1" customHeight="1" outlineLevel="1">
      <c r="B27" s="439"/>
      <c r="C27" s="440"/>
      <c r="D27" s="440" t="s">
        <v>720</v>
      </c>
      <c r="F27" s="441">
        <v>0</v>
      </c>
    </row>
    <row r="28" spans="2:6" ht="15" hidden="1" customHeight="1" outlineLevel="1">
      <c r="B28" s="426"/>
      <c r="C28" s="426"/>
      <c r="D28" s="426"/>
    </row>
    <row r="29" spans="2:6" ht="15" hidden="1" customHeight="1" outlineLevel="1">
      <c r="B29" s="439"/>
      <c r="C29" s="440"/>
      <c r="D29" s="442" t="s">
        <v>721</v>
      </c>
      <c r="F29" s="441"/>
    </row>
    <row r="30" spans="2:6" ht="15" hidden="1" customHeight="1" outlineLevel="1">
      <c r="B30" s="439"/>
      <c r="C30" s="440"/>
      <c r="D30" s="442" t="s">
        <v>722</v>
      </c>
      <c r="F30" s="441"/>
    </row>
    <row r="31" spans="2:6" s="6" customFormat="1" ht="15" hidden="1" customHeight="1" outlineLevel="1">
      <c r="B31" s="443"/>
      <c r="C31" s="443"/>
      <c r="D31" s="444"/>
      <c r="F31" s="445"/>
    </row>
    <row r="32" spans="2:6" ht="16.5" hidden="1" customHeight="1" outlineLevel="1">
      <c r="B32" s="446"/>
      <c r="C32" s="447"/>
      <c r="D32" s="448" t="s">
        <v>723</v>
      </c>
      <c r="F32" s="449">
        <v>0</v>
      </c>
    </row>
    <row r="33" spans="2:9" ht="23.25" collapsed="1">
      <c r="D33" s="450" t="s">
        <v>608</v>
      </c>
    </row>
    <row r="34" spans="2:9" ht="14.25">
      <c r="D34" s="426"/>
    </row>
    <row r="35" spans="2:9" s="451" customFormat="1" ht="21">
      <c r="D35" s="452"/>
      <c r="F35" s="453"/>
    </row>
    <row r="36" spans="2:9" s="451" customFormat="1">
      <c r="F36" s="453"/>
    </row>
    <row r="37" spans="2:9" s="451" customFormat="1" ht="15">
      <c r="D37" s="454" t="s">
        <v>699</v>
      </c>
      <c r="E37" s="455"/>
      <c r="F37" s="456" t="s">
        <v>682</v>
      </c>
    </row>
    <row r="38" spans="2:9" s="451" customFormat="1">
      <c r="F38" s="453"/>
    </row>
    <row r="39" spans="2:9" s="451" customFormat="1">
      <c r="B39" s="451" t="s">
        <v>15</v>
      </c>
      <c r="D39" s="451" t="s">
        <v>724</v>
      </c>
      <c r="F39" s="453"/>
    </row>
    <row r="40" spans="2:9" s="451" customFormat="1">
      <c r="D40" s="451" t="s">
        <v>725</v>
      </c>
      <c r="F40" s="457">
        <v>2807543.4574872754</v>
      </c>
    </row>
    <row r="41" spans="2:9" s="451" customFormat="1">
      <c r="D41" s="451" t="s">
        <v>726</v>
      </c>
      <c r="F41" s="421">
        <v>0</v>
      </c>
    </row>
    <row r="42" spans="2:9" s="451" customFormat="1">
      <c r="D42" s="451" t="s">
        <v>727</v>
      </c>
      <c r="F42" s="421">
        <v>2109767.8915604181</v>
      </c>
      <c r="I42" s="453"/>
    </row>
    <row r="43" spans="2:9" s="451" customFormat="1">
      <c r="D43" s="451" t="s">
        <v>728</v>
      </c>
      <c r="F43" s="458">
        <v>0</v>
      </c>
    </row>
    <row r="44" spans="2:9" s="451" customFormat="1">
      <c r="D44" s="451" t="s">
        <v>729</v>
      </c>
      <c r="F44" s="421">
        <v>0</v>
      </c>
    </row>
    <row r="45" spans="2:9" s="451" customFormat="1">
      <c r="D45" s="451" t="s">
        <v>730</v>
      </c>
      <c r="F45" s="421"/>
    </row>
    <row r="46" spans="2:9" s="451" customFormat="1">
      <c r="B46" s="451" t="s">
        <v>128</v>
      </c>
      <c r="D46" s="451" t="s">
        <v>731</v>
      </c>
      <c r="F46" s="421">
        <v>-2045819.3942400001</v>
      </c>
    </row>
    <row r="47" spans="2:9" s="451" customFormat="1">
      <c r="B47" s="451" t="s">
        <v>125</v>
      </c>
      <c r="D47" s="451" t="s">
        <v>732</v>
      </c>
      <c r="F47" s="421">
        <v>0</v>
      </c>
    </row>
    <row r="48" spans="2:9" s="451" customFormat="1">
      <c r="B48" s="451" t="s">
        <v>237</v>
      </c>
      <c r="D48" s="451" t="s">
        <v>733</v>
      </c>
      <c r="F48" s="421">
        <v>1716053.29082104</v>
      </c>
    </row>
    <row r="49" spans="2:8" s="451" customFormat="1">
      <c r="B49" s="451" t="s">
        <v>734</v>
      </c>
      <c r="D49" s="451" t="s">
        <v>735</v>
      </c>
      <c r="F49" s="421">
        <v>0</v>
      </c>
    </row>
    <row r="50" spans="2:8" s="451" customFormat="1">
      <c r="B50" s="451" t="s">
        <v>264</v>
      </c>
      <c r="D50" s="451" t="s">
        <v>705</v>
      </c>
      <c r="F50" s="421">
        <v>0</v>
      </c>
    </row>
    <row r="51" spans="2:8" s="451" customFormat="1">
      <c r="B51" s="451" t="s">
        <v>305</v>
      </c>
      <c r="D51" s="451" t="s">
        <v>736</v>
      </c>
      <c r="F51" s="421">
        <v>-280754.34574872756</v>
      </c>
    </row>
    <row r="52" spans="2:8" s="451" customFormat="1">
      <c r="D52" s="451" t="s">
        <v>737</v>
      </c>
      <c r="F52" s="459">
        <v>4306790.899880006</v>
      </c>
    </row>
    <row r="53" spans="2:8" s="451" customFormat="1">
      <c r="F53" s="421"/>
    </row>
    <row r="54" spans="2:8" s="451" customFormat="1">
      <c r="B54" s="451" t="s">
        <v>341</v>
      </c>
      <c r="D54" s="451" t="s">
        <v>738</v>
      </c>
      <c r="F54" s="421">
        <v>0</v>
      </c>
    </row>
    <row r="55" spans="2:8" s="451" customFormat="1">
      <c r="D55" s="451" t="s">
        <v>739</v>
      </c>
      <c r="F55" s="421">
        <v>0</v>
      </c>
    </row>
    <row r="56" spans="2:8" s="451" customFormat="1">
      <c r="D56" s="451" t="s">
        <v>710</v>
      </c>
      <c r="F56" s="453">
        <v>365454</v>
      </c>
      <c r="H56" s="458"/>
    </row>
    <row r="57" spans="2:8" s="451" customFormat="1">
      <c r="D57" s="451" t="s">
        <v>740</v>
      </c>
      <c r="F57" s="421">
        <v>0</v>
      </c>
      <c r="H57" s="458"/>
    </row>
    <row r="58" spans="2:8" s="451" customFormat="1">
      <c r="B58" s="451" t="s">
        <v>261</v>
      </c>
      <c r="D58" s="451" t="s">
        <v>741</v>
      </c>
      <c r="F58" s="421"/>
      <c r="H58" s="421"/>
    </row>
    <row r="59" spans="2:8" s="451" customFormat="1">
      <c r="B59" s="451" t="s">
        <v>369</v>
      </c>
      <c r="D59" s="451" t="s">
        <v>742</v>
      </c>
      <c r="F59" s="421">
        <v>0</v>
      </c>
      <c r="H59" s="453"/>
    </row>
    <row r="60" spans="2:8" s="451" customFormat="1">
      <c r="D60" s="451" t="s">
        <v>743</v>
      </c>
      <c r="F60" s="459">
        <v>365454</v>
      </c>
    </row>
    <row r="61" spans="2:8" s="451" customFormat="1">
      <c r="F61" s="421"/>
    </row>
    <row r="62" spans="2:8" s="451" customFormat="1">
      <c r="B62" s="451" t="s">
        <v>429</v>
      </c>
      <c r="D62" s="451" t="s">
        <v>744</v>
      </c>
      <c r="F62" s="421">
        <v>0</v>
      </c>
    </row>
    <row r="63" spans="2:8" s="451" customFormat="1">
      <c r="D63" s="451" t="s">
        <v>745</v>
      </c>
      <c r="F63" s="421"/>
    </row>
    <row r="64" spans="2:8" s="451" customFormat="1">
      <c r="D64" s="451" t="s">
        <v>746</v>
      </c>
      <c r="F64" s="421">
        <v>0</v>
      </c>
    </row>
    <row r="65" spans="4:6" s="451" customFormat="1">
      <c r="D65" s="451" t="s">
        <v>747</v>
      </c>
      <c r="F65" s="421">
        <v>0</v>
      </c>
    </row>
    <row r="66" spans="4:6" s="451" customFormat="1">
      <c r="D66" s="451" t="s">
        <v>748</v>
      </c>
      <c r="F66" s="421">
        <v>0</v>
      </c>
    </row>
    <row r="67" spans="4:6" s="451" customFormat="1">
      <c r="D67" s="451" t="s">
        <v>749</v>
      </c>
      <c r="F67" s="459">
        <v>0</v>
      </c>
    </row>
    <row r="68" spans="4:6" s="451" customFormat="1">
      <c r="F68" s="421"/>
    </row>
    <row r="69" spans="4:6" s="451" customFormat="1">
      <c r="D69" s="451" t="s">
        <v>750</v>
      </c>
      <c r="F69" s="460">
        <v>4672244.899880006</v>
      </c>
    </row>
    <row r="70" spans="4:6" s="451" customFormat="1">
      <c r="D70" s="451" t="s">
        <v>751</v>
      </c>
      <c r="F70" s="421">
        <v>5114891.818</v>
      </c>
    </row>
    <row r="71" spans="4:6" s="451" customFormat="1" ht="13.5" thickBot="1">
      <c r="D71" s="451" t="s">
        <v>752</v>
      </c>
      <c r="F71" s="461">
        <v>9787136.7178800069</v>
      </c>
    </row>
    <row r="72" spans="4:6" s="451" customFormat="1" ht="13.5" thickTop="1">
      <c r="F72" s="421">
        <v>9787136.7271999996</v>
      </c>
    </row>
    <row r="73" spans="4:6" s="451" customFormat="1">
      <c r="F73" s="421"/>
    </row>
    <row r="74" spans="4:6" s="451" customFormat="1">
      <c r="F74" s="421"/>
    </row>
    <row r="75" spans="4:6" s="451" customFormat="1">
      <c r="F75" s="421"/>
    </row>
    <row r="76" spans="4:6" s="451" customFormat="1">
      <c r="F76" s="453"/>
    </row>
    <row r="77" spans="4:6" s="451" customFormat="1">
      <c r="F77" s="453"/>
    </row>
  </sheetData>
  <pageMargins left="0.64" right="0.2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O50"/>
  <sheetViews>
    <sheetView showGridLines="0" defaultGridColor="0" topLeftCell="B1" colorId="12" zoomScaleNormal="100" workbookViewId="0">
      <selection activeCell="C15" sqref="C15"/>
    </sheetView>
  </sheetViews>
  <sheetFormatPr defaultRowHeight="12.75"/>
  <cols>
    <col min="1" max="1" width="2.140625" style="463" customWidth="1"/>
    <col min="2" max="2" width="2.7109375" style="463" customWidth="1"/>
    <col min="3" max="3" width="56.140625" style="463" customWidth="1"/>
    <col min="4" max="4" width="2.5703125" style="464" customWidth="1"/>
    <col min="5" max="11" width="17.5703125" style="463" customWidth="1"/>
    <col min="12" max="12" width="2.5703125" style="463" customWidth="1"/>
    <col min="13" max="13" width="14" style="463" customWidth="1"/>
    <col min="14" max="14" width="1" style="490" customWidth="1"/>
    <col min="15" max="15" width="14" style="463" customWidth="1"/>
    <col min="16" max="16" width="2.5703125" style="463" customWidth="1"/>
    <col min="17" max="17" width="13.42578125" style="463" bestFit="1" customWidth="1"/>
    <col min="18" max="18" width="2.5703125" style="463" customWidth="1"/>
    <col min="19" max="19" width="12.42578125" style="463" bestFit="1" customWidth="1"/>
    <col min="20" max="20" width="1.42578125" style="463" customWidth="1"/>
    <col min="21" max="22" width="16.28515625" style="463" customWidth="1"/>
    <col min="23" max="23" width="1" style="463" customWidth="1"/>
    <col min="24" max="24" width="25.85546875" style="463" bestFit="1" customWidth="1"/>
    <col min="25" max="25" width="10.7109375" style="463" bestFit="1" customWidth="1"/>
    <col min="26" max="26" width="1.7109375" style="463" customWidth="1"/>
    <col min="27" max="27" width="9.140625" style="463"/>
    <col min="28" max="28" width="1.140625" style="463" customWidth="1"/>
    <col min="29" max="29" width="9.140625" style="463"/>
    <col min="30" max="30" width="1.140625" style="463" customWidth="1"/>
    <col min="31" max="31" width="9.140625" style="463"/>
    <col min="32" max="32" width="1.5703125" style="463" customWidth="1"/>
    <col min="33" max="33" width="9.140625" style="463"/>
    <col min="34" max="34" width="1.42578125" style="463" customWidth="1"/>
    <col min="35" max="256" width="9.140625" style="463"/>
    <col min="257" max="257" width="2.140625" style="463" customWidth="1"/>
    <col min="258" max="258" width="2.7109375" style="463" customWidth="1"/>
    <col min="259" max="259" width="56.140625" style="463" customWidth="1"/>
    <col min="260" max="260" width="2.5703125" style="463" customWidth="1"/>
    <col min="261" max="267" width="17.5703125" style="463" customWidth="1"/>
    <col min="268" max="268" width="2.5703125" style="463" customWidth="1"/>
    <col min="269" max="269" width="14" style="463" customWidth="1"/>
    <col min="270" max="270" width="1" style="463" customWidth="1"/>
    <col min="271" max="271" width="14" style="463" customWidth="1"/>
    <col min="272" max="272" width="2.5703125" style="463" customWidth="1"/>
    <col min="273" max="273" width="13.42578125" style="463" bestFit="1" customWidth="1"/>
    <col min="274" max="274" width="2.5703125" style="463" customWidth="1"/>
    <col min="275" max="275" width="12.42578125" style="463" bestFit="1" customWidth="1"/>
    <col min="276" max="276" width="1.42578125" style="463" customWidth="1"/>
    <col min="277" max="278" width="16.28515625" style="463" customWidth="1"/>
    <col min="279" max="279" width="1" style="463" customWidth="1"/>
    <col min="280" max="280" width="25.85546875" style="463" bestFit="1" customWidth="1"/>
    <col min="281" max="281" width="10.7109375" style="463" bestFit="1" customWidth="1"/>
    <col min="282" max="282" width="1.7109375" style="463" customWidth="1"/>
    <col min="283" max="283" width="9.140625" style="463"/>
    <col min="284" max="284" width="1.140625" style="463" customWidth="1"/>
    <col min="285" max="285" width="9.140625" style="463"/>
    <col min="286" max="286" width="1.140625" style="463" customWidth="1"/>
    <col min="287" max="287" width="9.140625" style="463"/>
    <col min="288" max="288" width="1.5703125" style="463" customWidth="1"/>
    <col min="289" max="289" width="9.140625" style="463"/>
    <col min="290" max="290" width="1.42578125" style="463" customWidth="1"/>
    <col min="291" max="512" width="9.140625" style="463"/>
    <col min="513" max="513" width="2.140625" style="463" customWidth="1"/>
    <col min="514" max="514" width="2.7109375" style="463" customWidth="1"/>
    <col min="515" max="515" width="56.140625" style="463" customWidth="1"/>
    <col min="516" max="516" width="2.5703125" style="463" customWidth="1"/>
    <col min="517" max="523" width="17.5703125" style="463" customWidth="1"/>
    <col min="524" max="524" width="2.5703125" style="463" customWidth="1"/>
    <col min="525" max="525" width="14" style="463" customWidth="1"/>
    <col min="526" max="526" width="1" style="463" customWidth="1"/>
    <col min="527" max="527" width="14" style="463" customWidth="1"/>
    <col min="528" max="528" width="2.5703125" style="463" customWidth="1"/>
    <col min="529" max="529" width="13.42578125" style="463" bestFit="1" customWidth="1"/>
    <col min="530" max="530" width="2.5703125" style="463" customWidth="1"/>
    <col min="531" max="531" width="12.42578125" style="463" bestFit="1" customWidth="1"/>
    <col min="532" max="532" width="1.42578125" style="463" customWidth="1"/>
    <col min="533" max="534" width="16.28515625" style="463" customWidth="1"/>
    <col min="535" max="535" width="1" style="463" customWidth="1"/>
    <col min="536" max="536" width="25.85546875" style="463" bestFit="1" customWidth="1"/>
    <col min="537" max="537" width="10.7109375" style="463" bestFit="1" customWidth="1"/>
    <col min="538" max="538" width="1.7109375" style="463" customWidth="1"/>
    <col min="539" max="539" width="9.140625" style="463"/>
    <col min="540" max="540" width="1.140625" style="463" customWidth="1"/>
    <col min="541" max="541" width="9.140625" style="463"/>
    <col min="542" max="542" width="1.140625" style="463" customWidth="1"/>
    <col min="543" max="543" width="9.140625" style="463"/>
    <col min="544" max="544" width="1.5703125" style="463" customWidth="1"/>
    <col min="545" max="545" width="9.140625" style="463"/>
    <col min="546" max="546" width="1.42578125" style="463" customWidth="1"/>
    <col min="547" max="768" width="9.140625" style="463"/>
    <col min="769" max="769" width="2.140625" style="463" customWidth="1"/>
    <col min="770" max="770" width="2.7109375" style="463" customWidth="1"/>
    <col min="771" max="771" width="56.140625" style="463" customWidth="1"/>
    <col min="772" max="772" width="2.5703125" style="463" customWidth="1"/>
    <col min="773" max="779" width="17.5703125" style="463" customWidth="1"/>
    <col min="780" max="780" width="2.5703125" style="463" customWidth="1"/>
    <col min="781" max="781" width="14" style="463" customWidth="1"/>
    <col min="782" max="782" width="1" style="463" customWidth="1"/>
    <col min="783" max="783" width="14" style="463" customWidth="1"/>
    <col min="784" max="784" width="2.5703125" style="463" customWidth="1"/>
    <col min="785" max="785" width="13.42578125" style="463" bestFit="1" customWidth="1"/>
    <col min="786" max="786" width="2.5703125" style="463" customWidth="1"/>
    <col min="787" max="787" width="12.42578125" style="463" bestFit="1" customWidth="1"/>
    <col min="788" max="788" width="1.42578125" style="463" customWidth="1"/>
    <col min="789" max="790" width="16.28515625" style="463" customWidth="1"/>
    <col min="791" max="791" width="1" style="463" customWidth="1"/>
    <col min="792" max="792" width="25.85546875" style="463" bestFit="1" customWidth="1"/>
    <col min="793" max="793" width="10.7109375" style="463" bestFit="1" customWidth="1"/>
    <col min="794" max="794" width="1.7109375" style="463" customWidth="1"/>
    <col min="795" max="795" width="9.140625" style="463"/>
    <col min="796" max="796" width="1.140625" style="463" customWidth="1"/>
    <col min="797" max="797" width="9.140625" style="463"/>
    <col min="798" max="798" width="1.140625" style="463" customWidth="1"/>
    <col min="799" max="799" width="9.140625" style="463"/>
    <col min="800" max="800" width="1.5703125" style="463" customWidth="1"/>
    <col min="801" max="801" width="9.140625" style="463"/>
    <col min="802" max="802" width="1.42578125" style="463" customWidth="1"/>
    <col min="803" max="1024" width="9.140625" style="463"/>
    <col min="1025" max="1025" width="2.140625" style="463" customWidth="1"/>
    <col min="1026" max="1026" width="2.7109375" style="463" customWidth="1"/>
    <col min="1027" max="1027" width="56.140625" style="463" customWidth="1"/>
    <col min="1028" max="1028" width="2.5703125" style="463" customWidth="1"/>
    <col min="1029" max="1035" width="17.5703125" style="463" customWidth="1"/>
    <col min="1036" max="1036" width="2.5703125" style="463" customWidth="1"/>
    <col min="1037" max="1037" width="14" style="463" customWidth="1"/>
    <col min="1038" max="1038" width="1" style="463" customWidth="1"/>
    <col min="1039" max="1039" width="14" style="463" customWidth="1"/>
    <col min="1040" max="1040" width="2.5703125" style="463" customWidth="1"/>
    <col min="1041" max="1041" width="13.42578125" style="463" bestFit="1" customWidth="1"/>
    <col min="1042" max="1042" width="2.5703125" style="463" customWidth="1"/>
    <col min="1043" max="1043" width="12.42578125" style="463" bestFit="1" customWidth="1"/>
    <col min="1044" max="1044" width="1.42578125" style="463" customWidth="1"/>
    <col min="1045" max="1046" width="16.28515625" style="463" customWidth="1"/>
    <col min="1047" max="1047" width="1" style="463" customWidth="1"/>
    <col min="1048" max="1048" width="25.85546875" style="463" bestFit="1" customWidth="1"/>
    <col min="1049" max="1049" width="10.7109375" style="463" bestFit="1" customWidth="1"/>
    <col min="1050" max="1050" width="1.7109375" style="463" customWidth="1"/>
    <col min="1051" max="1051" width="9.140625" style="463"/>
    <col min="1052" max="1052" width="1.140625" style="463" customWidth="1"/>
    <col min="1053" max="1053" width="9.140625" style="463"/>
    <col min="1054" max="1054" width="1.140625" style="463" customWidth="1"/>
    <col min="1055" max="1055" width="9.140625" style="463"/>
    <col min="1056" max="1056" width="1.5703125" style="463" customWidth="1"/>
    <col min="1057" max="1057" width="9.140625" style="463"/>
    <col min="1058" max="1058" width="1.42578125" style="463" customWidth="1"/>
    <col min="1059" max="1280" width="9.140625" style="463"/>
    <col min="1281" max="1281" width="2.140625" style="463" customWidth="1"/>
    <col min="1282" max="1282" width="2.7109375" style="463" customWidth="1"/>
    <col min="1283" max="1283" width="56.140625" style="463" customWidth="1"/>
    <col min="1284" max="1284" width="2.5703125" style="463" customWidth="1"/>
    <col min="1285" max="1291" width="17.5703125" style="463" customWidth="1"/>
    <col min="1292" max="1292" width="2.5703125" style="463" customWidth="1"/>
    <col min="1293" max="1293" width="14" style="463" customWidth="1"/>
    <col min="1294" max="1294" width="1" style="463" customWidth="1"/>
    <col min="1295" max="1295" width="14" style="463" customWidth="1"/>
    <col min="1296" max="1296" width="2.5703125" style="463" customWidth="1"/>
    <col min="1297" max="1297" width="13.42578125" style="463" bestFit="1" customWidth="1"/>
    <col min="1298" max="1298" width="2.5703125" style="463" customWidth="1"/>
    <col min="1299" max="1299" width="12.42578125" style="463" bestFit="1" customWidth="1"/>
    <col min="1300" max="1300" width="1.42578125" style="463" customWidth="1"/>
    <col min="1301" max="1302" width="16.28515625" style="463" customWidth="1"/>
    <col min="1303" max="1303" width="1" style="463" customWidth="1"/>
    <col min="1304" max="1304" width="25.85546875" style="463" bestFit="1" customWidth="1"/>
    <col min="1305" max="1305" width="10.7109375" style="463" bestFit="1" customWidth="1"/>
    <col min="1306" max="1306" width="1.7109375" style="463" customWidth="1"/>
    <col min="1307" max="1307" width="9.140625" style="463"/>
    <col min="1308" max="1308" width="1.140625" style="463" customWidth="1"/>
    <col min="1309" max="1309" width="9.140625" style="463"/>
    <col min="1310" max="1310" width="1.140625" style="463" customWidth="1"/>
    <col min="1311" max="1311" width="9.140625" style="463"/>
    <col min="1312" max="1312" width="1.5703125" style="463" customWidth="1"/>
    <col min="1313" max="1313" width="9.140625" style="463"/>
    <col min="1314" max="1314" width="1.42578125" style="463" customWidth="1"/>
    <col min="1315" max="1536" width="9.140625" style="463"/>
    <col min="1537" max="1537" width="2.140625" style="463" customWidth="1"/>
    <col min="1538" max="1538" width="2.7109375" style="463" customWidth="1"/>
    <col min="1539" max="1539" width="56.140625" style="463" customWidth="1"/>
    <col min="1540" max="1540" width="2.5703125" style="463" customWidth="1"/>
    <col min="1541" max="1547" width="17.5703125" style="463" customWidth="1"/>
    <col min="1548" max="1548" width="2.5703125" style="463" customWidth="1"/>
    <col min="1549" max="1549" width="14" style="463" customWidth="1"/>
    <col min="1550" max="1550" width="1" style="463" customWidth="1"/>
    <col min="1551" max="1551" width="14" style="463" customWidth="1"/>
    <col min="1552" max="1552" width="2.5703125" style="463" customWidth="1"/>
    <col min="1553" max="1553" width="13.42578125" style="463" bestFit="1" customWidth="1"/>
    <col min="1554" max="1554" width="2.5703125" style="463" customWidth="1"/>
    <col min="1555" max="1555" width="12.42578125" style="463" bestFit="1" customWidth="1"/>
    <col min="1556" max="1556" width="1.42578125" style="463" customWidth="1"/>
    <col min="1557" max="1558" width="16.28515625" style="463" customWidth="1"/>
    <col min="1559" max="1559" width="1" style="463" customWidth="1"/>
    <col min="1560" max="1560" width="25.85546875" style="463" bestFit="1" customWidth="1"/>
    <col min="1561" max="1561" width="10.7109375" style="463" bestFit="1" customWidth="1"/>
    <col min="1562" max="1562" width="1.7109375" style="463" customWidth="1"/>
    <col min="1563" max="1563" width="9.140625" style="463"/>
    <col min="1564" max="1564" width="1.140625" style="463" customWidth="1"/>
    <col min="1565" max="1565" width="9.140625" style="463"/>
    <col min="1566" max="1566" width="1.140625" style="463" customWidth="1"/>
    <col min="1567" max="1567" width="9.140625" style="463"/>
    <col min="1568" max="1568" width="1.5703125" style="463" customWidth="1"/>
    <col min="1569" max="1569" width="9.140625" style="463"/>
    <col min="1570" max="1570" width="1.42578125" style="463" customWidth="1"/>
    <col min="1571" max="1792" width="9.140625" style="463"/>
    <col min="1793" max="1793" width="2.140625" style="463" customWidth="1"/>
    <col min="1794" max="1794" width="2.7109375" style="463" customWidth="1"/>
    <col min="1795" max="1795" width="56.140625" style="463" customWidth="1"/>
    <col min="1796" max="1796" width="2.5703125" style="463" customWidth="1"/>
    <col min="1797" max="1803" width="17.5703125" style="463" customWidth="1"/>
    <col min="1804" max="1804" width="2.5703125" style="463" customWidth="1"/>
    <col min="1805" max="1805" width="14" style="463" customWidth="1"/>
    <col min="1806" max="1806" width="1" style="463" customWidth="1"/>
    <col min="1807" max="1807" width="14" style="463" customWidth="1"/>
    <col min="1808" max="1808" width="2.5703125" style="463" customWidth="1"/>
    <col min="1809" max="1809" width="13.42578125" style="463" bestFit="1" customWidth="1"/>
    <col min="1810" max="1810" width="2.5703125" style="463" customWidth="1"/>
    <col min="1811" max="1811" width="12.42578125" style="463" bestFit="1" customWidth="1"/>
    <col min="1812" max="1812" width="1.42578125" style="463" customWidth="1"/>
    <col min="1813" max="1814" width="16.28515625" style="463" customWidth="1"/>
    <col min="1815" max="1815" width="1" style="463" customWidth="1"/>
    <col min="1816" max="1816" width="25.85546875" style="463" bestFit="1" customWidth="1"/>
    <col min="1817" max="1817" width="10.7109375" style="463" bestFit="1" customWidth="1"/>
    <col min="1818" max="1818" width="1.7109375" style="463" customWidth="1"/>
    <col min="1819" max="1819" width="9.140625" style="463"/>
    <col min="1820" max="1820" width="1.140625" style="463" customWidth="1"/>
    <col min="1821" max="1821" width="9.140625" style="463"/>
    <col min="1822" max="1822" width="1.140625" style="463" customWidth="1"/>
    <col min="1823" max="1823" width="9.140625" style="463"/>
    <col min="1824" max="1824" width="1.5703125" style="463" customWidth="1"/>
    <col min="1825" max="1825" width="9.140625" style="463"/>
    <col min="1826" max="1826" width="1.42578125" style="463" customWidth="1"/>
    <col min="1827" max="2048" width="9.140625" style="463"/>
    <col min="2049" max="2049" width="2.140625" style="463" customWidth="1"/>
    <col min="2050" max="2050" width="2.7109375" style="463" customWidth="1"/>
    <col min="2051" max="2051" width="56.140625" style="463" customWidth="1"/>
    <col min="2052" max="2052" width="2.5703125" style="463" customWidth="1"/>
    <col min="2053" max="2059" width="17.5703125" style="463" customWidth="1"/>
    <col min="2060" max="2060" width="2.5703125" style="463" customWidth="1"/>
    <col min="2061" max="2061" width="14" style="463" customWidth="1"/>
    <col min="2062" max="2062" width="1" style="463" customWidth="1"/>
    <col min="2063" max="2063" width="14" style="463" customWidth="1"/>
    <col min="2064" max="2064" width="2.5703125" style="463" customWidth="1"/>
    <col min="2065" max="2065" width="13.42578125" style="463" bestFit="1" customWidth="1"/>
    <col min="2066" max="2066" width="2.5703125" style="463" customWidth="1"/>
    <col min="2067" max="2067" width="12.42578125" style="463" bestFit="1" customWidth="1"/>
    <col min="2068" max="2068" width="1.42578125" style="463" customWidth="1"/>
    <col min="2069" max="2070" width="16.28515625" style="463" customWidth="1"/>
    <col min="2071" max="2071" width="1" style="463" customWidth="1"/>
    <col min="2072" max="2072" width="25.85546875" style="463" bestFit="1" customWidth="1"/>
    <col min="2073" max="2073" width="10.7109375" style="463" bestFit="1" customWidth="1"/>
    <col min="2074" max="2074" width="1.7109375" style="463" customWidth="1"/>
    <col min="2075" max="2075" width="9.140625" style="463"/>
    <col min="2076" max="2076" width="1.140625" style="463" customWidth="1"/>
    <col min="2077" max="2077" width="9.140625" style="463"/>
    <col min="2078" max="2078" width="1.140625" style="463" customWidth="1"/>
    <col min="2079" max="2079" width="9.140625" style="463"/>
    <col min="2080" max="2080" width="1.5703125" style="463" customWidth="1"/>
    <col min="2081" max="2081" width="9.140625" style="463"/>
    <col min="2082" max="2082" width="1.42578125" style="463" customWidth="1"/>
    <col min="2083" max="2304" width="9.140625" style="463"/>
    <col min="2305" max="2305" width="2.140625" style="463" customWidth="1"/>
    <col min="2306" max="2306" width="2.7109375" style="463" customWidth="1"/>
    <col min="2307" max="2307" width="56.140625" style="463" customWidth="1"/>
    <col min="2308" max="2308" width="2.5703125" style="463" customWidth="1"/>
    <col min="2309" max="2315" width="17.5703125" style="463" customWidth="1"/>
    <col min="2316" max="2316" width="2.5703125" style="463" customWidth="1"/>
    <col min="2317" max="2317" width="14" style="463" customWidth="1"/>
    <col min="2318" max="2318" width="1" style="463" customWidth="1"/>
    <col min="2319" max="2319" width="14" style="463" customWidth="1"/>
    <col min="2320" max="2320" width="2.5703125" style="463" customWidth="1"/>
    <col min="2321" max="2321" width="13.42578125" style="463" bestFit="1" customWidth="1"/>
    <col min="2322" max="2322" width="2.5703125" style="463" customWidth="1"/>
    <col min="2323" max="2323" width="12.42578125" style="463" bestFit="1" customWidth="1"/>
    <col min="2324" max="2324" width="1.42578125" style="463" customWidth="1"/>
    <col min="2325" max="2326" width="16.28515625" style="463" customWidth="1"/>
    <col min="2327" max="2327" width="1" style="463" customWidth="1"/>
    <col min="2328" max="2328" width="25.85546875" style="463" bestFit="1" customWidth="1"/>
    <col min="2329" max="2329" width="10.7109375" style="463" bestFit="1" customWidth="1"/>
    <col min="2330" max="2330" width="1.7109375" style="463" customWidth="1"/>
    <col min="2331" max="2331" width="9.140625" style="463"/>
    <col min="2332" max="2332" width="1.140625" style="463" customWidth="1"/>
    <col min="2333" max="2333" width="9.140625" style="463"/>
    <col min="2334" max="2334" width="1.140625" style="463" customWidth="1"/>
    <col min="2335" max="2335" width="9.140625" style="463"/>
    <col min="2336" max="2336" width="1.5703125" style="463" customWidth="1"/>
    <col min="2337" max="2337" width="9.140625" style="463"/>
    <col min="2338" max="2338" width="1.42578125" style="463" customWidth="1"/>
    <col min="2339" max="2560" width="9.140625" style="463"/>
    <col min="2561" max="2561" width="2.140625" style="463" customWidth="1"/>
    <col min="2562" max="2562" width="2.7109375" style="463" customWidth="1"/>
    <col min="2563" max="2563" width="56.140625" style="463" customWidth="1"/>
    <col min="2564" max="2564" width="2.5703125" style="463" customWidth="1"/>
    <col min="2565" max="2571" width="17.5703125" style="463" customWidth="1"/>
    <col min="2572" max="2572" width="2.5703125" style="463" customWidth="1"/>
    <col min="2573" max="2573" width="14" style="463" customWidth="1"/>
    <col min="2574" max="2574" width="1" style="463" customWidth="1"/>
    <col min="2575" max="2575" width="14" style="463" customWidth="1"/>
    <col min="2576" max="2576" width="2.5703125" style="463" customWidth="1"/>
    <col min="2577" max="2577" width="13.42578125" style="463" bestFit="1" customWidth="1"/>
    <col min="2578" max="2578" width="2.5703125" style="463" customWidth="1"/>
    <col min="2579" max="2579" width="12.42578125" style="463" bestFit="1" customWidth="1"/>
    <col min="2580" max="2580" width="1.42578125" style="463" customWidth="1"/>
    <col min="2581" max="2582" width="16.28515625" style="463" customWidth="1"/>
    <col min="2583" max="2583" width="1" style="463" customWidth="1"/>
    <col min="2584" max="2584" width="25.85546875" style="463" bestFit="1" customWidth="1"/>
    <col min="2585" max="2585" width="10.7109375" style="463" bestFit="1" customWidth="1"/>
    <col min="2586" max="2586" width="1.7109375" style="463" customWidth="1"/>
    <col min="2587" max="2587" width="9.140625" style="463"/>
    <col min="2588" max="2588" width="1.140625" style="463" customWidth="1"/>
    <col min="2589" max="2589" width="9.140625" style="463"/>
    <col min="2590" max="2590" width="1.140625" style="463" customWidth="1"/>
    <col min="2591" max="2591" width="9.140625" style="463"/>
    <col min="2592" max="2592" width="1.5703125" style="463" customWidth="1"/>
    <col min="2593" max="2593" width="9.140625" style="463"/>
    <col min="2594" max="2594" width="1.42578125" style="463" customWidth="1"/>
    <col min="2595" max="2816" width="9.140625" style="463"/>
    <col min="2817" max="2817" width="2.140625" style="463" customWidth="1"/>
    <col min="2818" max="2818" width="2.7109375" style="463" customWidth="1"/>
    <col min="2819" max="2819" width="56.140625" style="463" customWidth="1"/>
    <col min="2820" max="2820" width="2.5703125" style="463" customWidth="1"/>
    <col min="2821" max="2827" width="17.5703125" style="463" customWidth="1"/>
    <col min="2828" max="2828" width="2.5703125" style="463" customWidth="1"/>
    <col min="2829" max="2829" width="14" style="463" customWidth="1"/>
    <col min="2830" max="2830" width="1" style="463" customWidth="1"/>
    <col min="2831" max="2831" width="14" style="463" customWidth="1"/>
    <col min="2832" max="2832" width="2.5703125" style="463" customWidth="1"/>
    <col min="2833" max="2833" width="13.42578125" style="463" bestFit="1" customWidth="1"/>
    <col min="2834" max="2834" width="2.5703125" style="463" customWidth="1"/>
    <col min="2835" max="2835" width="12.42578125" style="463" bestFit="1" customWidth="1"/>
    <col min="2836" max="2836" width="1.42578125" style="463" customWidth="1"/>
    <col min="2837" max="2838" width="16.28515625" style="463" customWidth="1"/>
    <col min="2839" max="2839" width="1" style="463" customWidth="1"/>
    <col min="2840" max="2840" width="25.85546875" style="463" bestFit="1" customWidth="1"/>
    <col min="2841" max="2841" width="10.7109375" style="463" bestFit="1" customWidth="1"/>
    <col min="2842" max="2842" width="1.7109375" style="463" customWidth="1"/>
    <col min="2843" max="2843" width="9.140625" style="463"/>
    <col min="2844" max="2844" width="1.140625" style="463" customWidth="1"/>
    <col min="2845" max="2845" width="9.140625" style="463"/>
    <col min="2846" max="2846" width="1.140625" style="463" customWidth="1"/>
    <col min="2847" max="2847" width="9.140625" style="463"/>
    <col min="2848" max="2848" width="1.5703125" style="463" customWidth="1"/>
    <col min="2849" max="2849" width="9.140625" style="463"/>
    <col min="2850" max="2850" width="1.42578125" style="463" customWidth="1"/>
    <col min="2851" max="3072" width="9.140625" style="463"/>
    <col min="3073" max="3073" width="2.140625" style="463" customWidth="1"/>
    <col min="3074" max="3074" width="2.7109375" style="463" customWidth="1"/>
    <col min="3075" max="3075" width="56.140625" style="463" customWidth="1"/>
    <col min="3076" max="3076" width="2.5703125" style="463" customWidth="1"/>
    <col min="3077" max="3083" width="17.5703125" style="463" customWidth="1"/>
    <col min="3084" max="3084" width="2.5703125" style="463" customWidth="1"/>
    <col min="3085" max="3085" width="14" style="463" customWidth="1"/>
    <col min="3086" max="3086" width="1" style="463" customWidth="1"/>
    <col min="3087" max="3087" width="14" style="463" customWidth="1"/>
    <col min="3088" max="3088" width="2.5703125" style="463" customWidth="1"/>
    <col min="3089" max="3089" width="13.42578125" style="463" bestFit="1" customWidth="1"/>
    <col min="3090" max="3090" width="2.5703125" style="463" customWidth="1"/>
    <col min="3091" max="3091" width="12.42578125" style="463" bestFit="1" customWidth="1"/>
    <col min="3092" max="3092" width="1.42578125" style="463" customWidth="1"/>
    <col min="3093" max="3094" width="16.28515625" style="463" customWidth="1"/>
    <col min="3095" max="3095" width="1" style="463" customWidth="1"/>
    <col min="3096" max="3096" width="25.85546875" style="463" bestFit="1" customWidth="1"/>
    <col min="3097" max="3097" width="10.7109375" style="463" bestFit="1" customWidth="1"/>
    <col min="3098" max="3098" width="1.7109375" style="463" customWidth="1"/>
    <col min="3099" max="3099" width="9.140625" style="463"/>
    <col min="3100" max="3100" width="1.140625" style="463" customWidth="1"/>
    <col min="3101" max="3101" width="9.140625" style="463"/>
    <col min="3102" max="3102" width="1.140625" style="463" customWidth="1"/>
    <col min="3103" max="3103" width="9.140625" style="463"/>
    <col min="3104" max="3104" width="1.5703125" style="463" customWidth="1"/>
    <col min="3105" max="3105" width="9.140625" style="463"/>
    <col min="3106" max="3106" width="1.42578125" style="463" customWidth="1"/>
    <col min="3107" max="3328" width="9.140625" style="463"/>
    <col min="3329" max="3329" width="2.140625" style="463" customWidth="1"/>
    <col min="3330" max="3330" width="2.7109375" style="463" customWidth="1"/>
    <col min="3331" max="3331" width="56.140625" style="463" customWidth="1"/>
    <col min="3332" max="3332" width="2.5703125" style="463" customWidth="1"/>
    <col min="3333" max="3339" width="17.5703125" style="463" customWidth="1"/>
    <col min="3340" max="3340" width="2.5703125" style="463" customWidth="1"/>
    <col min="3341" max="3341" width="14" style="463" customWidth="1"/>
    <col min="3342" max="3342" width="1" style="463" customWidth="1"/>
    <col min="3343" max="3343" width="14" style="463" customWidth="1"/>
    <col min="3344" max="3344" width="2.5703125" style="463" customWidth="1"/>
    <col min="3345" max="3345" width="13.42578125" style="463" bestFit="1" customWidth="1"/>
    <col min="3346" max="3346" width="2.5703125" style="463" customWidth="1"/>
    <col min="3347" max="3347" width="12.42578125" style="463" bestFit="1" customWidth="1"/>
    <col min="3348" max="3348" width="1.42578125" style="463" customWidth="1"/>
    <col min="3349" max="3350" width="16.28515625" style="463" customWidth="1"/>
    <col min="3351" max="3351" width="1" style="463" customWidth="1"/>
    <col min="3352" max="3352" width="25.85546875" style="463" bestFit="1" customWidth="1"/>
    <col min="3353" max="3353" width="10.7109375" style="463" bestFit="1" customWidth="1"/>
    <col min="3354" max="3354" width="1.7109375" style="463" customWidth="1"/>
    <col min="3355" max="3355" width="9.140625" style="463"/>
    <col min="3356" max="3356" width="1.140625" style="463" customWidth="1"/>
    <col min="3357" max="3357" width="9.140625" style="463"/>
    <col min="3358" max="3358" width="1.140625" style="463" customWidth="1"/>
    <col min="3359" max="3359" width="9.140625" style="463"/>
    <col min="3360" max="3360" width="1.5703125" style="463" customWidth="1"/>
    <col min="3361" max="3361" width="9.140625" style="463"/>
    <col min="3362" max="3362" width="1.42578125" style="463" customWidth="1"/>
    <col min="3363" max="3584" width="9.140625" style="463"/>
    <col min="3585" max="3585" width="2.140625" style="463" customWidth="1"/>
    <col min="3586" max="3586" width="2.7109375" style="463" customWidth="1"/>
    <col min="3587" max="3587" width="56.140625" style="463" customWidth="1"/>
    <col min="3588" max="3588" width="2.5703125" style="463" customWidth="1"/>
    <col min="3589" max="3595" width="17.5703125" style="463" customWidth="1"/>
    <col min="3596" max="3596" width="2.5703125" style="463" customWidth="1"/>
    <col min="3597" max="3597" width="14" style="463" customWidth="1"/>
    <col min="3598" max="3598" width="1" style="463" customWidth="1"/>
    <col min="3599" max="3599" width="14" style="463" customWidth="1"/>
    <col min="3600" max="3600" width="2.5703125" style="463" customWidth="1"/>
    <col min="3601" max="3601" width="13.42578125" style="463" bestFit="1" customWidth="1"/>
    <col min="3602" max="3602" width="2.5703125" style="463" customWidth="1"/>
    <col min="3603" max="3603" width="12.42578125" style="463" bestFit="1" customWidth="1"/>
    <col min="3604" max="3604" width="1.42578125" style="463" customWidth="1"/>
    <col min="3605" max="3606" width="16.28515625" style="463" customWidth="1"/>
    <col min="3607" max="3607" width="1" style="463" customWidth="1"/>
    <col min="3608" max="3608" width="25.85546875" style="463" bestFit="1" customWidth="1"/>
    <col min="3609" max="3609" width="10.7109375" style="463" bestFit="1" customWidth="1"/>
    <col min="3610" max="3610" width="1.7109375" style="463" customWidth="1"/>
    <col min="3611" max="3611" width="9.140625" style="463"/>
    <col min="3612" max="3612" width="1.140625" style="463" customWidth="1"/>
    <col min="3613" max="3613" width="9.140625" style="463"/>
    <col min="3614" max="3614" width="1.140625" style="463" customWidth="1"/>
    <col min="3615" max="3615" width="9.140625" style="463"/>
    <col min="3616" max="3616" width="1.5703125" style="463" customWidth="1"/>
    <col min="3617" max="3617" width="9.140625" style="463"/>
    <col min="3618" max="3618" width="1.42578125" style="463" customWidth="1"/>
    <col min="3619" max="3840" width="9.140625" style="463"/>
    <col min="3841" max="3841" width="2.140625" style="463" customWidth="1"/>
    <col min="3842" max="3842" width="2.7109375" style="463" customWidth="1"/>
    <col min="3843" max="3843" width="56.140625" style="463" customWidth="1"/>
    <col min="3844" max="3844" width="2.5703125" style="463" customWidth="1"/>
    <col min="3845" max="3851" width="17.5703125" style="463" customWidth="1"/>
    <col min="3852" max="3852" width="2.5703125" style="463" customWidth="1"/>
    <col min="3853" max="3853" width="14" style="463" customWidth="1"/>
    <col min="3854" max="3854" width="1" style="463" customWidth="1"/>
    <col min="3855" max="3855" width="14" style="463" customWidth="1"/>
    <col min="3856" max="3856" width="2.5703125" style="463" customWidth="1"/>
    <col min="3857" max="3857" width="13.42578125" style="463" bestFit="1" customWidth="1"/>
    <col min="3858" max="3858" width="2.5703125" style="463" customWidth="1"/>
    <col min="3859" max="3859" width="12.42578125" style="463" bestFit="1" customWidth="1"/>
    <col min="3860" max="3860" width="1.42578125" style="463" customWidth="1"/>
    <col min="3861" max="3862" width="16.28515625" style="463" customWidth="1"/>
    <col min="3863" max="3863" width="1" style="463" customWidth="1"/>
    <col min="3864" max="3864" width="25.85546875" style="463" bestFit="1" customWidth="1"/>
    <col min="3865" max="3865" width="10.7109375" style="463" bestFit="1" customWidth="1"/>
    <col min="3866" max="3866" width="1.7109375" style="463" customWidth="1"/>
    <col min="3867" max="3867" width="9.140625" style="463"/>
    <col min="3868" max="3868" width="1.140625" style="463" customWidth="1"/>
    <col min="3869" max="3869" width="9.140625" style="463"/>
    <col min="3870" max="3870" width="1.140625" style="463" customWidth="1"/>
    <col min="3871" max="3871" width="9.140625" style="463"/>
    <col min="3872" max="3872" width="1.5703125" style="463" customWidth="1"/>
    <col min="3873" max="3873" width="9.140625" style="463"/>
    <col min="3874" max="3874" width="1.42578125" style="463" customWidth="1"/>
    <col min="3875" max="4096" width="9.140625" style="463"/>
    <col min="4097" max="4097" width="2.140625" style="463" customWidth="1"/>
    <col min="4098" max="4098" width="2.7109375" style="463" customWidth="1"/>
    <col min="4099" max="4099" width="56.140625" style="463" customWidth="1"/>
    <col min="4100" max="4100" width="2.5703125" style="463" customWidth="1"/>
    <col min="4101" max="4107" width="17.5703125" style="463" customWidth="1"/>
    <col min="4108" max="4108" width="2.5703125" style="463" customWidth="1"/>
    <col min="4109" max="4109" width="14" style="463" customWidth="1"/>
    <col min="4110" max="4110" width="1" style="463" customWidth="1"/>
    <col min="4111" max="4111" width="14" style="463" customWidth="1"/>
    <col min="4112" max="4112" width="2.5703125" style="463" customWidth="1"/>
    <col min="4113" max="4113" width="13.42578125" style="463" bestFit="1" customWidth="1"/>
    <col min="4114" max="4114" width="2.5703125" style="463" customWidth="1"/>
    <col min="4115" max="4115" width="12.42578125" style="463" bestFit="1" customWidth="1"/>
    <col min="4116" max="4116" width="1.42578125" style="463" customWidth="1"/>
    <col min="4117" max="4118" width="16.28515625" style="463" customWidth="1"/>
    <col min="4119" max="4119" width="1" style="463" customWidth="1"/>
    <col min="4120" max="4120" width="25.85546875" style="463" bestFit="1" customWidth="1"/>
    <col min="4121" max="4121" width="10.7109375" style="463" bestFit="1" customWidth="1"/>
    <col min="4122" max="4122" width="1.7109375" style="463" customWidth="1"/>
    <col min="4123" max="4123" width="9.140625" style="463"/>
    <col min="4124" max="4124" width="1.140625" style="463" customWidth="1"/>
    <col min="4125" max="4125" width="9.140625" style="463"/>
    <col min="4126" max="4126" width="1.140625" style="463" customWidth="1"/>
    <col min="4127" max="4127" width="9.140625" style="463"/>
    <col min="4128" max="4128" width="1.5703125" style="463" customWidth="1"/>
    <col min="4129" max="4129" width="9.140625" style="463"/>
    <col min="4130" max="4130" width="1.42578125" style="463" customWidth="1"/>
    <col min="4131" max="4352" width="9.140625" style="463"/>
    <col min="4353" max="4353" width="2.140625" style="463" customWidth="1"/>
    <col min="4354" max="4354" width="2.7109375" style="463" customWidth="1"/>
    <col min="4355" max="4355" width="56.140625" style="463" customWidth="1"/>
    <col min="4356" max="4356" width="2.5703125" style="463" customWidth="1"/>
    <col min="4357" max="4363" width="17.5703125" style="463" customWidth="1"/>
    <col min="4364" max="4364" width="2.5703125" style="463" customWidth="1"/>
    <col min="4365" max="4365" width="14" style="463" customWidth="1"/>
    <col min="4366" max="4366" width="1" style="463" customWidth="1"/>
    <col min="4367" max="4367" width="14" style="463" customWidth="1"/>
    <col min="4368" max="4368" width="2.5703125" style="463" customWidth="1"/>
    <col min="4369" max="4369" width="13.42578125" style="463" bestFit="1" customWidth="1"/>
    <col min="4370" max="4370" width="2.5703125" style="463" customWidth="1"/>
    <col min="4371" max="4371" width="12.42578125" style="463" bestFit="1" customWidth="1"/>
    <col min="4372" max="4372" width="1.42578125" style="463" customWidth="1"/>
    <col min="4373" max="4374" width="16.28515625" style="463" customWidth="1"/>
    <col min="4375" max="4375" width="1" style="463" customWidth="1"/>
    <col min="4376" max="4376" width="25.85546875" style="463" bestFit="1" customWidth="1"/>
    <col min="4377" max="4377" width="10.7109375" style="463" bestFit="1" customWidth="1"/>
    <col min="4378" max="4378" width="1.7109375" style="463" customWidth="1"/>
    <col min="4379" max="4379" width="9.140625" style="463"/>
    <col min="4380" max="4380" width="1.140625" style="463" customWidth="1"/>
    <col min="4381" max="4381" width="9.140625" style="463"/>
    <col min="4382" max="4382" width="1.140625" style="463" customWidth="1"/>
    <col min="4383" max="4383" width="9.140625" style="463"/>
    <col min="4384" max="4384" width="1.5703125" style="463" customWidth="1"/>
    <col min="4385" max="4385" width="9.140625" style="463"/>
    <col min="4386" max="4386" width="1.42578125" style="463" customWidth="1"/>
    <col min="4387" max="4608" width="9.140625" style="463"/>
    <col min="4609" max="4609" width="2.140625" style="463" customWidth="1"/>
    <col min="4610" max="4610" width="2.7109375" style="463" customWidth="1"/>
    <col min="4611" max="4611" width="56.140625" style="463" customWidth="1"/>
    <col min="4612" max="4612" width="2.5703125" style="463" customWidth="1"/>
    <col min="4613" max="4619" width="17.5703125" style="463" customWidth="1"/>
    <col min="4620" max="4620" width="2.5703125" style="463" customWidth="1"/>
    <col min="4621" max="4621" width="14" style="463" customWidth="1"/>
    <col min="4622" max="4622" width="1" style="463" customWidth="1"/>
    <col min="4623" max="4623" width="14" style="463" customWidth="1"/>
    <col min="4624" max="4624" width="2.5703125" style="463" customWidth="1"/>
    <col min="4625" max="4625" width="13.42578125" style="463" bestFit="1" customWidth="1"/>
    <col min="4626" max="4626" width="2.5703125" style="463" customWidth="1"/>
    <col min="4627" max="4627" width="12.42578125" style="463" bestFit="1" customWidth="1"/>
    <col min="4628" max="4628" width="1.42578125" style="463" customWidth="1"/>
    <col min="4629" max="4630" width="16.28515625" style="463" customWidth="1"/>
    <col min="4631" max="4631" width="1" style="463" customWidth="1"/>
    <col min="4632" max="4632" width="25.85546875" style="463" bestFit="1" customWidth="1"/>
    <col min="4633" max="4633" width="10.7109375" style="463" bestFit="1" customWidth="1"/>
    <col min="4634" max="4634" width="1.7109375" style="463" customWidth="1"/>
    <col min="4635" max="4635" width="9.140625" style="463"/>
    <col min="4636" max="4636" width="1.140625" style="463" customWidth="1"/>
    <col min="4637" max="4637" width="9.140625" style="463"/>
    <col min="4638" max="4638" width="1.140625" style="463" customWidth="1"/>
    <col min="4639" max="4639" width="9.140625" style="463"/>
    <col min="4640" max="4640" width="1.5703125" style="463" customWidth="1"/>
    <col min="4641" max="4641" width="9.140625" style="463"/>
    <col min="4642" max="4642" width="1.42578125" style="463" customWidth="1"/>
    <col min="4643" max="4864" width="9.140625" style="463"/>
    <col min="4865" max="4865" width="2.140625" style="463" customWidth="1"/>
    <col min="4866" max="4866" width="2.7109375" style="463" customWidth="1"/>
    <col min="4867" max="4867" width="56.140625" style="463" customWidth="1"/>
    <col min="4868" max="4868" width="2.5703125" style="463" customWidth="1"/>
    <col min="4869" max="4875" width="17.5703125" style="463" customWidth="1"/>
    <col min="4876" max="4876" width="2.5703125" style="463" customWidth="1"/>
    <col min="4877" max="4877" width="14" style="463" customWidth="1"/>
    <col min="4878" max="4878" width="1" style="463" customWidth="1"/>
    <col min="4879" max="4879" width="14" style="463" customWidth="1"/>
    <col min="4880" max="4880" width="2.5703125" style="463" customWidth="1"/>
    <col min="4881" max="4881" width="13.42578125" style="463" bestFit="1" customWidth="1"/>
    <col min="4882" max="4882" width="2.5703125" style="463" customWidth="1"/>
    <col min="4883" max="4883" width="12.42578125" style="463" bestFit="1" customWidth="1"/>
    <col min="4884" max="4884" width="1.42578125" style="463" customWidth="1"/>
    <col min="4885" max="4886" width="16.28515625" style="463" customWidth="1"/>
    <col min="4887" max="4887" width="1" style="463" customWidth="1"/>
    <col min="4888" max="4888" width="25.85546875" style="463" bestFit="1" customWidth="1"/>
    <col min="4889" max="4889" width="10.7109375" style="463" bestFit="1" customWidth="1"/>
    <col min="4890" max="4890" width="1.7109375" style="463" customWidth="1"/>
    <col min="4891" max="4891" width="9.140625" style="463"/>
    <col min="4892" max="4892" width="1.140625" style="463" customWidth="1"/>
    <col min="4893" max="4893" width="9.140625" style="463"/>
    <col min="4894" max="4894" width="1.140625" style="463" customWidth="1"/>
    <col min="4895" max="4895" width="9.140625" style="463"/>
    <col min="4896" max="4896" width="1.5703125" style="463" customWidth="1"/>
    <col min="4897" max="4897" width="9.140625" style="463"/>
    <col min="4898" max="4898" width="1.42578125" style="463" customWidth="1"/>
    <col min="4899" max="5120" width="9.140625" style="463"/>
    <col min="5121" max="5121" width="2.140625" style="463" customWidth="1"/>
    <col min="5122" max="5122" width="2.7109375" style="463" customWidth="1"/>
    <col min="5123" max="5123" width="56.140625" style="463" customWidth="1"/>
    <col min="5124" max="5124" width="2.5703125" style="463" customWidth="1"/>
    <col min="5125" max="5131" width="17.5703125" style="463" customWidth="1"/>
    <col min="5132" max="5132" width="2.5703125" style="463" customWidth="1"/>
    <col min="5133" max="5133" width="14" style="463" customWidth="1"/>
    <col min="5134" max="5134" width="1" style="463" customWidth="1"/>
    <col min="5135" max="5135" width="14" style="463" customWidth="1"/>
    <col min="5136" max="5136" width="2.5703125" style="463" customWidth="1"/>
    <col min="5137" max="5137" width="13.42578125" style="463" bestFit="1" customWidth="1"/>
    <col min="5138" max="5138" width="2.5703125" style="463" customWidth="1"/>
    <col min="5139" max="5139" width="12.42578125" style="463" bestFit="1" customWidth="1"/>
    <col min="5140" max="5140" width="1.42578125" style="463" customWidth="1"/>
    <col min="5141" max="5142" width="16.28515625" style="463" customWidth="1"/>
    <col min="5143" max="5143" width="1" style="463" customWidth="1"/>
    <col min="5144" max="5144" width="25.85546875" style="463" bestFit="1" customWidth="1"/>
    <col min="5145" max="5145" width="10.7109375" style="463" bestFit="1" customWidth="1"/>
    <col min="5146" max="5146" width="1.7109375" style="463" customWidth="1"/>
    <col min="5147" max="5147" width="9.140625" style="463"/>
    <col min="5148" max="5148" width="1.140625" style="463" customWidth="1"/>
    <col min="5149" max="5149" width="9.140625" style="463"/>
    <col min="5150" max="5150" width="1.140625" style="463" customWidth="1"/>
    <col min="5151" max="5151" width="9.140625" style="463"/>
    <col min="5152" max="5152" width="1.5703125" style="463" customWidth="1"/>
    <col min="5153" max="5153" width="9.140625" style="463"/>
    <col min="5154" max="5154" width="1.42578125" style="463" customWidth="1"/>
    <col min="5155" max="5376" width="9.140625" style="463"/>
    <col min="5377" max="5377" width="2.140625" style="463" customWidth="1"/>
    <col min="5378" max="5378" width="2.7109375" style="463" customWidth="1"/>
    <col min="5379" max="5379" width="56.140625" style="463" customWidth="1"/>
    <col min="5380" max="5380" width="2.5703125" style="463" customWidth="1"/>
    <col min="5381" max="5387" width="17.5703125" style="463" customWidth="1"/>
    <col min="5388" max="5388" width="2.5703125" style="463" customWidth="1"/>
    <col min="5389" max="5389" width="14" style="463" customWidth="1"/>
    <col min="5390" max="5390" width="1" style="463" customWidth="1"/>
    <col min="5391" max="5391" width="14" style="463" customWidth="1"/>
    <col min="5392" max="5392" width="2.5703125" style="463" customWidth="1"/>
    <col min="5393" max="5393" width="13.42578125" style="463" bestFit="1" customWidth="1"/>
    <col min="5394" max="5394" width="2.5703125" style="463" customWidth="1"/>
    <col min="5395" max="5395" width="12.42578125" style="463" bestFit="1" customWidth="1"/>
    <col min="5396" max="5396" width="1.42578125" style="463" customWidth="1"/>
    <col min="5397" max="5398" width="16.28515625" style="463" customWidth="1"/>
    <col min="5399" max="5399" width="1" style="463" customWidth="1"/>
    <col min="5400" max="5400" width="25.85546875" style="463" bestFit="1" customWidth="1"/>
    <col min="5401" max="5401" width="10.7109375" style="463" bestFit="1" customWidth="1"/>
    <col min="5402" max="5402" width="1.7109375" style="463" customWidth="1"/>
    <col min="5403" max="5403" width="9.140625" style="463"/>
    <col min="5404" max="5404" width="1.140625" style="463" customWidth="1"/>
    <col min="5405" max="5405" width="9.140625" style="463"/>
    <col min="5406" max="5406" width="1.140625" style="463" customWidth="1"/>
    <col min="5407" max="5407" width="9.140625" style="463"/>
    <col min="5408" max="5408" width="1.5703125" style="463" customWidth="1"/>
    <col min="5409" max="5409" width="9.140625" style="463"/>
    <col min="5410" max="5410" width="1.42578125" style="463" customWidth="1"/>
    <col min="5411" max="5632" width="9.140625" style="463"/>
    <col min="5633" max="5633" width="2.140625" style="463" customWidth="1"/>
    <col min="5634" max="5634" width="2.7109375" style="463" customWidth="1"/>
    <col min="5635" max="5635" width="56.140625" style="463" customWidth="1"/>
    <col min="5636" max="5636" width="2.5703125" style="463" customWidth="1"/>
    <col min="5637" max="5643" width="17.5703125" style="463" customWidth="1"/>
    <col min="5644" max="5644" width="2.5703125" style="463" customWidth="1"/>
    <col min="5645" max="5645" width="14" style="463" customWidth="1"/>
    <col min="5646" max="5646" width="1" style="463" customWidth="1"/>
    <col min="5647" max="5647" width="14" style="463" customWidth="1"/>
    <col min="5648" max="5648" width="2.5703125" style="463" customWidth="1"/>
    <col min="5649" max="5649" width="13.42578125" style="463" bestFit="1" customWidth="1"/>
    <col min="5650" max="5650" width="2.5703125" style="463" customWidth="1"/>
    <col min="5651" max="5651" width="12.42578125" style="463" bestFit="1" customWidth="1"/>
    <col min="5652" max="5652" width="1.42578125" style="463" customWidth="1"/>
    <col min="5653" max="5654" width="16.28515625" style="463" customWidth="1"/>
    <col min="5655" max="5655" width="1" style="463" customWidth="1"/>
    <col min="5656" max="5656" width="25.85546875" style="463" bestFit="1" customWidth="1"/>
    <col min="5657" max="5657" width="10.7109375" style="463" bestFit="1" customWidth="1"/>
    <col min="5658" max="5658" width="1.7109375" style="463" customWidth="1"/>
    <col min="5659" max="5659" width="9.140625" style="463"/>
    <col min="5660" max="5660" width="1.140625" style="463" customWidth="1"/>
    <col min="5661" max="5661" width="9.140625" style="463"/>
    <col min="5662" max="5662" width="1.140625" style="463" customWidth="1"/>
    <col min="5663" max="5663" width="9.140625" style="463"/>
    <col min="5664" max="5664" width="1.5703125" style="463" customWidth="1"/>
    <col min="5665" max="5665" width="9.140625" style="463"/>
    <col min="5666" max="5666" width="1.42578125" style="463" customWidth="1"/>
    <col min="5667" max="5888" width="9.140625" style="463"/>
    <col min="5889" max="5889" width="2.140625" style="463" customWidth="1"/>
    <col min="5890" max="5890" width="2.7109375" style="463" customWidth="1"/>
    <col min="5891" max="5891" width="56.140625" style="463" customWidth="1"/>
    <col min="5892" max="5892" width="2.5703125" style="463" customWidth="1"/>
    <col min="5893" max="5899" width="17.5703125" style="463" customWidth="1"/>
    <col min="5900" max="5900" width="2.5703125" style="463" customWidth="1"/>
    <col min="5901" max="5901" width="14" style="463" customWidth="1"/>
    <col min="5902" max="5902" width="1" style="463" customWidth="1"/>
    <col min="5903" max="5903" width="14" style="463" customWidth="1"/>
    <col min="5904" max="5904" width="2.5703125" style="463" customWidth="1"/>
    <col min="5905" max="5905" width="13.42578125" style="463" bestFit="1" customWidth="1"/>
    <col min="5906" max="5906" width="2.5703125" style="463" customWidth="1"/>
    <col min="5907" max="5907" width="12.42578125" style="463" bestFit="1" customWidth="1"/>
    <col min="5908" max="5908" width="1.42578125" style="463" customWidth="1"/>
    <col min="5909" max="5910" width="16.28515625" style="463" customWidth="1"/>
    <col min="5911" max="5911" width="1" style="463" customWidth="1"/>
    <col min="5912" max="5912" width="25.85546875" style="463" bestFit="1" customWidth="1"/>
    <col min="5913" max="5913" width="10.7109375" style="463" bestFit="1" customWidth="1"/>
    <col min="5914" max="5914" width="1.7109375" style="463" customWidth="1"/>
    <col min="5915" max="5915" width="9.140625" style="463"/>
    <col min="5916" max="5916" width="1.140625" style="463" customWidth="1"/>
    <col min="5917" max="5917" width="9.140625" style="463"/>
    <col min="5918" max="5918" width="1.140625" style="463" customWidth="1"/>
    <col min="5919" max="5919" width="9.140625" style="463"/>
    <col min="5920" max="5920" width="1.5703125" style="463" customWidth="1"/>
    <col min="5921" max="5921" width="9.140625" style="463"/>
    <col min="5922" max="5922" width="1.42578125" style="463" customWidth="1"/>
    <col min="5923" max="6144" width="9.140625" style="463"/>
    <col min="6145" max="6145" width="2.140625" style="463" customWidth="1"/>
    <col min="6146" max="6146" width="2.7109375" style="463" customWidth="1"/>
    <col min="6147" max="6147" width="56.140625" style="463" customWidth="1"/>
    <col min="6148" max="6148" width="2.5703125" style="463" customWidth="1"/>
    <col min="6149" max="6155" width="17.5703125" style="463" customWidth="1"/>
    <col min="6156" max="6156" width="2.5703125" style="463" customWidth="1"/>
    <col min="6157" max="6157" width="14" style="463" customWidth="1"/>
    <col min="6158" max="6158" width="1" style="463" customWidth="1"/>
    <col min="6159" max="6159" width="14" style="463" customWidth="1"/>
    <col min="6160" max="6160" width="2.5703125" style="463" customWidth="1"/>
    <col min="6161" max="6161" width="13.42578125" style="463" bestFit="1" customWidth="1"/>
    <col min="6162" max="6162" width="2.5703125" style="463" customWidth="1"/>
    <col min="6163" max="6163" width="12.42578125" style="463" bestFit="1" customWidth="1"/>
    <col min="6164" max="6164" width="1.42578125" style="463" customWidth="1"/>
    <col min="6165" max="6166" width="16.28515625" style="463" customWidth="1"/>
    <col min="6167" max="6167" width="1" style="463" customWidth="1"/>
    <col min="6168" max="6168" width="25.85546875" style="463" bestFit="1" customWidth="1"/>
    <col min="6169" max="6169" width="10.7109375" style="463" bestFit="1" customWidth="1"/>
    <col min="6170" max="6170" width="1.7109375" style="463" customWidth="1"/>
    <col min="6171" max="6171" width="9.140625" style="463"/>
    <col min="6172" max="6172" width="1.140625" style="463" customWidth="1"/>
    <col min="6173" max="6173" width="9.140625" style="463"/>
    <col min="6174" max="6174" width="1.140625" style="463" customWidth="1"/>
    <col min="6175" max="6175" width="9.140625" style="463"/>
    <col min="6176" max="6176" width="1.5703125" style="463" customWidth="1"/>
    <col min="6177" max="6177" width="9.140625" style="463"/>
    <col min="6178" max="6178" width="1.42578125" style="463" customWidth="1"/>
    <col min="6179" max="6400" width="9.140625" style="463"/>
    <col min="6401" max="6401" width="2.140625" style="463" customWidth="1"/>
    <col min="6402" max="6402" width="2.7109375" style="463" customWidth="1"/>
    <col min="6403" max="6403" width="56.140625" style="463" customWidth="1"/>
    <col min="6404" max="6404" width="2.5703125" style="463" customWidth="1"/>
    <col min="6405" max="6411" width="17.5703125" style="463" customWidth="1"/>
    <col min="6412" max="6412" width="2.5703125" style="463" customWidth="1"/>
    <col min="6413" max="6413" width="14" style="463" customWidth="1"/>
    <col min="6414" max="6414" width="1" style="463" customWidth="1"/>
    <col min="6415" max="6415" width="14" style="463" customWidth="1"/>
    <col min="6416" max="6416" width="2.5703125" style="463" customWidth="1"/>
    <col min="6417" max="6417" width="13.42578125" style="463" bestFit="1" customWidth="1"/>
    <col min="6418" max="6418" width="2.5703125" style="463" customWidth="1"/>
    <col min="6419" max="6419" width="12.42578125" style="463" bestFit="1" customWidth="1"/>
    <col min="6420" max="6420" width="1.42578125" style="463" customWidth="1"/>
    <col min="6421" max="6422" width="16.28515625" style="463" customWidth="1"/>
    <col min="6423" max="6423" width="1" style="463" customWidth="1"/>
    <col min="6424" max="6424" width="25.85546875" style="463" bestFit="1" customWidth="1"/>
    <col min="6425" max="6425" width="10.7109375" style="463" bestFit="1" customWidth="1"/>
    <col min="6426" max="6426" width="1.7109375" style="463" customWidth="1"/>
    <col min="6427" max="6427" width="9.140625" style="463"/>
    <col min="6428" max="6428" width="1.140625" style="463" customWidth="1"/>
    <col min="6429" max="6429" width="9.140625" style="463"/>
    <col min="6430" max="6430" width="1.140625" style="463" customWidth="1"/>
    <col min="6431" max="6431" width="9.140625" style="463"/>
    <col min="6432" max="6432" width="1.5703125" style="463" customWidth="1"/>
    <col min="6433" max="6433" width="9.140625" style="463"/>
    <col min="6434" max="6434" width="1.42578125" style="463" customWidth="1"/>
    <col min="6435" max="6656" width="9.140625" style="463"/>
    <col min="6657" max="6657" width="2.140625" style="463" customWidth="1"/>
    <col min="6658" max="6658" width="2.7109375" style="463" customWidth="1"/>
    <col min="6659" max="6659" width="56.140625" style="463" customWidth="1"/>
    <col min="6660" max="6660" width="2.5703125" style="463" customWidth="1"/>
    <col min="6661" max="6667" width="17.5703125" style="463" customWidth="1"/>
    <col min="6668" max="6668" width="2.5703125" style="463" customWidth="1"/>
    <col min="6669" max="6669" width="14" style="463" customWidth="1"/>
    <col min="6670" max="6670" width="1" style="463" customWidth="1"/>
    <col min="6671" max="6671" width="14" style="463" customWidth="1"/>
    <col min="6672" max="6672" width="2.5703125" style="463" customWidth="1"/>
    <col min="6673" max="6673" width="13.42578125" style="463" bestFit="1" customWidth="1"/>
    <col min="6674" max="6674" width="2.5703125" style="463" customWidth="1"/>
    <col min="6675" max="6675" width="12.42578125" style="463" bestFit="1" customWidth="1"/>
    <col min="6676" max="6676" width="1.42578125" style="463" customWidth="1"/>
    <col min="6677" max="6678" width="16.28515625" style="463" customWidth="1"/>
    <col min="6679" max="6679" width="1" style="463" customWidth="1"/>
    <col min="6680" max="6680" width="25.85546875" style="463" bestFit="1" customWidth="1"/>
    <col min="6681" max="6681" width="10.7109375" style="463" bestFit="1" customWidth="1"/>
    <col min="6682" max="6682" width="1.7109375" style="463" customWidth="1"/>
    <col min="6683" max="6683" width="9.140625" style="463"/>
    <col min="6684" max="6684" width="1.140625" style="463" customWidth="1"/>
    <col min="6685" max="6685" width="9.140625" style="463"/>
    <col min="6686" max="6686" width="1.140625" style="463" customWidth="1"/>
    <col min="6687" max="6687" width="9.140625" style="463"/>
    <col min="6688" max="6688" width="1.5703125" style="463" customWidth="1"/>
    <col min="6689" max="6689" width="9.140625" style="463"/>
    <col min="6690" max="6690" width="1.42578125" style="463" customWidth="1"/>
    <col min="6691" max="6912" width="9.140625" style="463"/>
    <col min="6913" max="6913" width="2.140625" style="463" customWidth="1"/>
    <col min="6914" max="6914" width="2.7109375" style="463" customWidth="1"/>
    <col min="6915" max="6915" width="56.140625" style="463" customWidth="1"/>
    <col min="6916" max="6916" width="2.5703125" style="463" customWidth="1"/>
    <col min="6917" max="6923" width="17.5703125" style="463" customWidth="1"/>
    <col min="6924" max="6924" width="2.5703125" style="463" customWidth="1"/>
    <col min="6925" max="6925" width="14" style="463" customWidth="1"/>
    <col min="6926" max="6926" width="1" style="463" customWidth="1"/>
    <col min="6927" max="6927" width="14" style="463" customWidth="1"/>
    <col min="6928" max="6928" width="2.5703125" style="463" customWidth="1"/>
    <col min="6929" max="6929" width="13.42578125" style="463" bestFit="1" customWidth="1"/>
    <col min="6930" max="6930" width="2.5703125" style="463" customWidth="1"/>
    <col min="6931" max="6931" width="12.42578125" style="463" bestFit="1" customWidth="1"/>
    <col min="6932" max="6932" width="1.42578125" style="463" customWidth="1"/>
    <col min="6933" max="6934" width="16.28515625" style="463" customWidth="1"/>
    <col min="6935" max="6935" width="1" style="463" customWidth="1"/>
    <col min="6936" max="6936" width="25.85546875" style="463" bestFit="1" customWidth="1"/>
    <col min="6937" max="6937" width="10.7109375" style="463" bestFit="1" customWidth="1"/>
    <col min="6938" max="6938" width="1.7109375" style="463" customWidth="1"/>
    <col min="6939" max="6939" width="9.140625" style="463"/>
    <col min="6940" max="6940" width="1.140625" style="463" customWidth="1"/>
    <col min="6941" max="6941" width="9.140625" style="463"/>
    <col min="6942" max="6942" width="1.140625" style="463" customWidth="1"/>
    <col min="6943" max="6943" width="9.140625" style="463"/>
    <col min="6944" max="6944" width="1.5703125" style="463" customWidth="1"/>
    <col min="6945" max="6945" width="9.140625" style="463"/>
    <col min="6946" max="6946" width="1.42578125" style="463" customWidth="1"/>
    <col min="6947" max="7168" width="9.140625" style="463"/>
    <col min="7169" max="7169" width="2.140625" style="463" customWidth="1"/>
    <col min="7170" max="7170" width="2.7109375" style="463" customWidth="1"/>
    <col min="7171" max="7171" width="56.140625" style="463" customWidth="1"/>
    <col min="7172" max="7172" width="2.5703125" style="463" customWidth="1"/>
    <col min="7173" max="7179" width="17.5703125" style="463" customWidth="1"/>
    <col min="7180" max="7180" width="2.5703125" style="463" customWidth="1"/>
    <col min="7181" max="7181" width="14" style="463" customWidth="1"/>
    <col min="7182" max="7182" width="1" style="463" customWidth="1"/>
    <col min="7183" max="7183" width="14" style="463" customWidth="1"/>
    <col min="7184" max="7184" width="2.5703125" style="463" customWidth="1"/>
    <col min="7185" max="7185" width="13.42578125" style="463" bestFit="1" customWidth="1"/>
    <col min="7186" max="7186" width="2.5703125" style="463" customWidth="1"/>
    <col min="7187" max="7187" width="12.42578125" style="463" bestFit="1" customWidth="1"/>
    <col min="7188" max="7188" width="1.42578125" style="463" customWidth="1"/>
    <col min="7189" max="7190" width="16.28515625" style="463" customWidth="1"/>
    <col min="7191" max="7191" width="1" style="463" customWidth="1"/>
    <col min="7192" max="7192" width="25.85546875" style="463" bestFit="1" customWidth="1"/>
    <col min="7193" max="7193" width="10.7109375" style="463" bestFit="1" customWidth="1"/>
    <col min="7194" max="7194" width="1.7109375" style="463" customWidth="1"/>
    <col min="7195" max="7195" width="9.140625" style="463"/>
    <col min="7196" max="7196" width="1.140625" style="463" customWidth="1"/>
    <col min="7197" max="7197" width="9.140625" style="463"/>
    <col min="7198" max="7198" width="1.140625" style="463" customWidth="1"/>
    <col min="7199" max="7199" width="9.140625" style="463"/>
    <col min="7200" max="7200" width="1.5703125" style="463" customWidth="1"/>
    <col min="7201" max="7201" width="9.140625" style="463"/>
    <col min="7202" max="7202" width="1.42578125" style="463" customWidth="1"/>
    <col min="7203" max="7424" width="9.140625" style="463"/>
    <col min="7425" max="7425" width="2.140625" style="463" customWidth="1"/>
    <col min="7426" max="7426" width="2.7109375" style="463" customWidth="1"/>
    <col min="7427" max="7427" width="56.140625" style="463" customWidth="1"/>
    <col min="7428" max="7428" width="2.5703125" style="463" customWidth="1"/>
    <col min="7429" max="7435" width="17.5703125" style="463" customWidth="1"/>
    <col min="7436" max="7436" width="2.5703125" style="463" customWidth="1"/>
    <col min="7437" max="7437" width="14" style="463" customWidth="1"/>
    <col min="7438" max="7438" width="1" style="463" customWidth="1"/>
    <col min="7439" max="7439" width="14" style="463" customWidth="1"/>
    <col min="7440" max="7440" width="2.5703125" style="463" customWidth="1"/>
    <col min="7441" max="7441" width="13.42578125" style="463" bestFit="1" customWidth="1"/>
    <col min="7442" max="7442" width="2.5703125" style="463" customWidth="1"/>
    <col min="7443" max="7443" width="12.42578125" style="463" bestFit="1" customWidth="1"/>
    <col min="7444" max="7444" width="1.42578125" style="463" customWidth="1"/>
    <col min="7445" max="7446" width="16.28515625" style="463" customWidth="1"/>
    <col min="7447" max="7447" width="1" style="463" customWidth="1"/>
    <col min="7448" max="7448" width="25.85546875" style="463" bestFit="1" customWidth="1"/>
    <col min="7449" max="7449" width="10.7109375" style="463" bestFit="1" customWidth="1"/>
    <col min="7450" max="7450" width="1.7109375" style="463" customWidth="1"/>
    <col min="7451" max="7451" width="9.140625" style="463"/>
    <col min="7452" max="7452" width="1.140625" style="463" customWidth="1"/>
    <col min="7453" max="7453" width="9.140625" style="463"/>
    <col min="7454" max="7454" width="1.140625" style="463" customWidth="1"/>
    <col min="7455" max="7455" width="9.140625" style="463"/>
    <col min="7456" max="7456" width="1.5703125" style="463" customWidth="1"/>
    <col min="7457" max="7457" width="9.140625" style="463"/>
    <col min="7458" max="7458" width="1.42578125" style="463" customWidth="1"/>
    <col min="7459" max="7680" width="9.140625" style="463"/>
    <col min="7681" max="7681" width="2.140625" style="463" customWidth="1"/>
    <col min="7682" max="7682" width="2.7109375" style="463" customWidth="1"/>
    <col min="7683" max="7683" width="56.140625" style="463" customWidth="1"/>
    <col min="7684" max="7684" width="2.5703125" style="463" customWidth="1"/>
    <col min="7685" max="7691" width="17.5703125" style="463" customWidth="1"/>
    <col min="7692" max="7692" width="2.5703125" style="463" customWidth="1"/>
    <col min="7693" max="7693" width="14" style="463" customWidth="1"/>
    <col min="7694" max="7694" width="1" style="463" customWidth="1"/>
    <col min="7695" max="7695" width="14" style="463" customWidth="1"/>
    <col min="7696" max="7696" width="2.5703125" style="463" customWidth="1"/>
    <col min="7697" max="7697" width="13.42578125" style="463" bestFit="1" customWidth="1"/>
    <col min="7698" max="7698" width="2.5703125" style="463" customWidth="1"/>
    <col min="7699" max="7699" width="12.42578125" style="463" bestFit="1" customWidth="1"/>
    <col min="7700" max="7700" width="1.42578125" style="463" customWidth="1"/>
    <col min="7701" max="7702" width="16.28515625" style="463" customWidth="1"/>
    <col min="7703" max="7703" width="1" style="463" customWidth="1"/>
    <col min="7704" max="7704" width="25.85546875" style="463" bestFit="1" customWidth="1"/>
    <col min="7705" max="7705" width="10.7109375" style="463" bestFit="1" customWidth="1"/>
    <col min="7706" max="7706" width="1.7109375" style="463" customWidth="1"/>
    <col min="7707" max="7707" width="9.140625" style="463"/>
    <col min="7708" max="7708" width="1.140625" style="463" customWidth="1"/>
    <col min="7709" max="7709" width="9.140625" style="463"/>
    <col min="7710" max="7710" width="1.140625" style="463" customWidth="1"/>
    <col min="7711" max="7711" width="9.140625" style="463"/>
    <col min="7712" max="7712" width="1.5703125" style="463" customWidth="1"/>
    <col min="7713" max="7713" width="9.140625" style="463"/>
    <col min="7714" max="7714" width="1.42578125" style="463" customWidth="1"/>
    <col min="7715" max="7936" width="9.140625" style="463"/>
    <col min="7937" max="7937" width="2.140625" style="463" customWidth="1"/>
    <col min="7938" max="7938" width="2.7109375" style="463" customWidth="1"/>
    <col min="7939" max="7939" width="56.140625" style="463" customWidth="1"/>
    <col min="7940" max="7940" width="2.5703125" style="463" customWidth="1"/>
    <col min="7941" max="7947" width="17.5703125" style="463" customWidth="1"/>
    <col min="7948" max="7948" width="2.5703125" style="463" customWidth="1"/>
    <col min="7949" max="7949" width="14" style="463" customWidth="1"/>
    <col min="7950" max="7950" width="1" style="463" customWidth="1"/>
    <col min="7951" max="7951" width="14" style="463" customWidth="1"/>
    <col min="7952" max="7952" width="2.5703125" style="463" customWidth="1"/>
    <col min="7953" max="7953" width="13.42578125" style="463" bestFit="1" customWidth="1"/>
    <col min="7954" max="7954" width="2.5703125" style="463" customWidth="1"/>
    <col min="7955" max="7955" width="12.42578125" style="463" bestFit="1" customWidth="1"/>
    <col min="7956" max="7956" width="1.42578125" style="463" customWidth="1"/>
    <col min="7957" max="7958" width="16.28515625" style="463" customWidth="1"/>
    <col min="7959" max="7959" width="1" style="463" customWidth="1"/>
    <col min="7960" max="7960" width="25.85546875" style="463" bestFit="1" customWidth="1"/>
    <col min="7961" max="7961" width="10.7109375" style="463" bestFit="1" customWidth="1"/>
    <col min="7962" max="7962" width="1.7109375" style="463" customWidth="1"/>
    <col min="7963" max="7963" width="9.140625" style="463"/>
    <col min="7964" max="7964" width="1.140625" style="463" customWidth="1"/>
    <col min="7965" max="7965" width="9.140625" style="463"/>
    <col min="7966" max="7966" width="1.140625" style="463" customWidth="1"/>
    <col min="7967" max="7967" width="9.140625" style="463"/>
    <col min="7968" max="7968" width="1.5703125" style="463" customWidth="1"/>
    <col min="7969" max="7969" width="9.140625" style="463"/>
    <col min="7970" max="7970" width="1.42578125" style="463" customWidth="1"/>
    <col min="7971" max="8192" width="9.140625" style="463"/>
    <col min="8193" max="8193" width="2.140625" style="463" customWidth="1"/>
    <col min="8194" max="8194" width="2.7109375" style="463" customWidth="1"/>
    <col min="8195" max="8195" width="56.140625" style="463" customWidth="1"/>
    <col min="8196" max="8196" width="2.5703125" style="463" customWidth="1"/>
    <col min="8197" max="8203" width="17.5703125" style="463" customWidth="1"/>
    <col min="8204" max="8204" width="2.5703125" style="463" customWidth="1"/>
    <col min="8205" max="8205" width="14" style="463" customWidth="1"/>
    <col min="8206" max="8206" width="1" style="463" customWidth="1"/>
    <col min="8207" max="8207" width="14" style="463" customWidth="1"/>
    <col min="8208" max="8208" width="2.5703125" style="463" customWidth="1"/>
    <col min="8209" max="8209" width="13.42578125" style="463" bestFit="1" customWidth="1"/>
    <col min="8210" max="8210" width="2.5703125" style="463" customWidth="1"/>
    <col min="8211" max="8211" width="12.42578125" style="463" bestFit="1" customWidth="1"/>
    <col min="8212" max="8212" width="1.42578125" style="463" customWidth="1"/>
    <col min="8213" max="8214" width="16.28515625" style="463" customWidth="1"/>
    <col min="8215" max="8215" width="1" style="463" customWidth="1"/>
    <col min="8216" max="8216" width="25.85546875" style="463" bestFit="1" customWidth="1"/>
    <col min="8217" max="8217" width="10.7109375" style="463" bestFit="1" customWidth="1"/>
    <col min="8218" max="8218" width="1.7109375" style="463" customWidth="1"/>
    <col min="8219" max="8219" width="9.140625" style="463"/>
    <col min="8220" max="8220" width="1.140625" style="463" customWidth="1"/>
    <col min="8221" max="8221" width="9.140625" style="463"/>
    <col min="8222" max="8222" width="1.140625" style="463" customWidth="1"/>
    <col min="8223" max="8223" width="9.140625" style="463"/>
    <col min="8224" max="8224" width="1.5703125" style="463" customWidth="1"/>
    <col min="8225" max="8225" width="9.140625" style="463"/>
    <col min="8226" max="8226" width="1.42578125" style="463" customWidth="1"/>
    <col min="8227" max="8448" width="9.140625" style="463"/>
    <col min="8449" max="8449" width="2.140625" style="463" customWidth="1"/>
    <col min="8450" max="8450" width="2.7109375" style="463" customWidth="1"/>
    <col min="8451" max="8451" width="56.140625" style="463" customWidth="1"/>
    <col min="8452" max="8452" width="2.5703125" style="463" customWidth="1"/>
    <col min="8453" max="8459" width="17.5703125" style="463" customWidth="1"/>
    <col min="8460" max="8460" width="2.5703125" style="463" customWidth="1"/>
    <col min="8461" max="8461" width="14" style="463" customWidth="1"/>
    <col min="8462" max="8462" width="1" style="463" customWidth="1"/>
    <col min="8463" max="8463" width="14" style="463" customWidth="1"/>
    <col min="8464" max="8464" width="2.5703125" style="463" customWidth="1"/>
    <col min="8465" max="8465" width="13.42578125" style="463" bestFit="1" customWidth="1"/>
    <col min="8466" max="8466" width="2.5703125" style="463" customWidth="1"/>
    <col min="8467" max="8467" width="12.42578125" style="463" bestFit="1" customWidth="1"/>
    <col min="8468" max="8468" width="1.42578125" style="463" customWidth="1"/>
    <col min="8469" max="8470" width="16.28515625" style="463" customWidth="1"/>
    <col min="8471" max="8471" width="1" style="463" customWidth="1"/>
    <col min="8472" max="8472" width="25.85546875" style="463" bestFit="1" customWidth="1"/>
    <col min="8473" max="8473" width="10.7109375" style="463" bestFit="1" customWidth="1"/>
    <col min="8474" max="8474" width="1.7109375" style="463" customWidth="1"/>
    <col min="8475" max="8475" width="9.140625" style="463"/>
    <col min="8476" max="8476" width="1.140625" style="463" customWidth="1"/>
    <col min="8477" max="8477" width="9.140625" style="463"/>
    <col min="8478" max="8478" width="1.140625" style="463" customWidth="1"/>
    <col min="8479" max="8479" width="9.140625" style="463"/>
    <col min="8480" max="8480" width="1.5703125" style="463" customWidth="1"/>
    <col min="8481" max="8481" width="9.140625" style="463"/>
    <col min="8482" max="8482" width="1.42578125" style="463" customWidth="1"/>
    <col min="8483" max="8704" width="9.140625" style="463"/>
    <col min="8705" max="8705" width="2.140625" style="463" customWidth="1"/>
    <col min="8706" max="8706" width="2.7109375" style="463" customWidth="1"/>
    <col min="8707" max="8707" width="56.140625" style="463" customWidth="1"/>
    <col min="8708" max="8708" width="2.5703125" style="463" customWidth="1"/>
    <col min="8709" max="8715" width="17.5703125" style="463" customWidth="1"/>
    <col min="8716" max="8716" width="2.5703125" style="463" customWidth="1"/>
    <col min="8717" max="8717" width="14" style="463" customWidth="1"/>
    <col min="8718" max="8718" width="1" style="463" customWidth="1"/>
    <col min="8719" max="8719" width="14" style="463" customWidth="1"/>
    <col min="8720" max="8720" width="2.5703125" style="463" customWidth="1"/>
    <col min="8721" max="8721" width="13.42578125" style="463" bestFit="1" customWidth="1"/>
    <col min="8722" max="8722" width="2.5703125" style="463" customWidth="1"/>
    <col min="8723" max="8723" width="12.42578125" style="463" bestFit="1" customWidth="1"/>
    <col min="8724" max="8724" width="1.42578125" style="463" customWidth="1"/>
    <col min="8725" max="8726" width="16.28515625" style="463" customWidth="1"/>
    <col min="8727" max="8727" width="1" style="463" customWidth="1"/>
    <col min="8728" max="8728" width="25.85546875" style="463" bestFit="1" customWidth="1"/>
    <col min="8729" max="8729" width="10.7109375" style="463" bestFit="1" customWidth="1"/>
    <col min="8730" max="8730" width="1.7109375" style="463" customWidth="1"/>
    <col min="8731" max="8731" width="9.140625" style="463"/>
    <col min="8732" max="8732" width="1.140625" style="463" customWidth="1"/>
    <col min="8733" max="8733" width="9.140625" style="463"/>
    <col min="8734" max="8734" width="1.140625" style="463" customWidth="1"/>
    <col min="8735" max="8735" width="9.140625" style="463"/>
    <col min="8736" max="8736" width="1.5703125" style="463" customWidth="1"/>
    <col min="8737" max="8737" width="9.140625" style="463"/>
    <col min="8738" max="8738" width="1.42578125" style="463" customWidth="1"/>
    <col min="8739" max="8960" width="9.140625" style="463"/>
    <col min="8961" max="8961" width="2.140625" style="463" customWidth="1"/>
    <col min="8962" max="8962" width="2.7109375" style="463" customWidth="1"/>
    <col min="8963" max="8963" width="56.140625" style="463" customWidth="1"/>
    <col min="8964" max="8964" width="2.5703125" style="463" customWidth="1"/>
    <col min="8965" max="8971" width="17.5703125" style="463" customWidth="1"/>
    <col min="8972" max="8972" width="2.5703125" style="463" customWidth="1"/>
    <col min="8973" max="8973" width="14" style="463" customWidth="1"/>
    <col min="8974" max="8974" width="1" style="463" customWidth="1"/>
    <col min="8975" max="8975" width="14" style="463" customWidth="1"/>
    <col min="8976" max="8976" width="2.5703125" style="463" customWidth="1"/>
    <col min="8977" max="8977" width="13.42578125" style="463" bestFit="1" customWidth="1"/>
    <col min="8978" max="8978" width="2.5703125" style="463" customWidth="1"/>
    <col min="8979" max="8979" width="12.42578125" style="463" bestFit="1" customWidth="1"/>
    <col min="8980" max="8980" width="1.42578125" style="463" customWidth="1"/>
    <col min="8981" max="8982" width="16.28515625" style="463" customWidth="1"/>
    <col min="8983" max="8983" width="1" style="463" customWidth="1"/>
    <col min="8984" max="8984" width="25.85546875" style="463" bestFit="1" customWidth="1"/>
    <col min="8985" max="8985" width="10.7109375" style="463" bestFit="1" customWidth="1"/>
    <col min="8986" max="8986" width="1.7109375" style="463" customWidth="1"/>
    <col min="8987" max="8987" width="9.140625" style="463"/>
    <col min="8988" max="8988" width="1.140625" style="463" customWidth="1"/>
    <col min="8989" max="8989" width="9.140625" style="463"/>
    <col min="8990" max="8990" width="1.140625" style="463" customWidth="1"/>
    <col min="8991" max="8991" width="9.140625" style="463"/>
    <col min="8992" max="8992" width="1.5703125" style="463" customWidth="1"/>
    <col min="8993" max="8993" width="9.140625" style="463"/>
    <col min="8994" max="8994" width="1.42578125" style="463" customWidth="1"/>
    <col min="8995" max="9216" width="9.140625" style="463"/>
    <col min="9217" max="9217" width="2.140625" style="463" customWidth="1"/>
    <col min="9218" max="9218" width="2.7109375" style="463" customWidth="1"/>
    <col min="9219" max="9219" width="56.140625" style="463" customWidth="1"/>
    <col min="9220" max="9220" width="2.5703125" style="463" customWidth="1"/>
    <col min="9221" max="9227" width="17.5703125" style="463" customWidth="1"/>
    <col min="9228" max="9228" width="2.5703125" style="463" customWidth="1"/>
    <col min="9229" max="9229" width="14" style="463" customWidth="1"/>
    <col min="9230" max="9230" width="1" style="463" customWidth="1"/>
    <col min="9231" max="9231" width="14" style="463" customWidth="1"/>
    <col min="9232" max="9232" width="2.5703125" style="463" customWidth="1"/>
    <col min="9233" max="9233" width="13.42578125" style="463" bestFit="1" customWidth="1"/>
    <col min="9234" max="9234" width="2.5703125" style="463" customWidth="1"/>
    <col min="9235" max="9235" width="12.42578125" style="463" bestFit="1" customWidth="1"/>
    <col min="9236" max="9236" width="1.42578125" style="463" customWidth="1"/>
    <col min="9237" max="9238" width="16.28515625" style="463" customWidth="1"/>
    <col min="9239" max="9239" width="1" style="463" customWidth="1"/>
    <col min="9240" max="9240" width="25.85546875" style="463" bestFit="1" customWidth="1"/>
    <col min="9241" max="9241" width="10.7109375" style="463" bestFit="1" customWidth="1"/>
    <col min="9242" max="9242" width="1.7109375" style="463" customWidth="1"/>
    <col min="9243" max="9243" width="9.140625" style="463"/>
    <col min="9244" max="9244" width="1.140625" style="463" customWidth="1"/>
    <col min="9245" max="9245" width="9.140625" style="463"/>
    <col min="9246" max="9246" width="1.140625" style="463" customWidth="1"/>
    <col min="9247" max="9247" width="9.140625" style="463"/>
    <col min="9248" max="9248" width="1.5703125" style="463" customWidth="1"/>
    <col min="9249" max="9249" width="9.140625" style="463"/>
    <col min="9250" max="9250" width="1.42578125" style="463" customWidth="1"/>
    <col min="9251" max="9472" width="9.140625" style="463"/>
    <col min="9473" max="9473" width="2.140625" style="463" customWidth="1"/>
    <col min="9474" max="9474" width="2.7109375" style="463" customWidth="1"/>
    <col min="9475" max="9475" width="56.140625" style="463" customWidth="1"/>
    <col min="9476" max="9476" width="2.5703125" style="463" customWidth="1"/>
    <col min="9477" max="9483" width="17.5703125" style="463" customWidth="1"/>
    <col min="9484" max="9484" width="2.5703125" style="463" customWidth="1"/>
    <col min="9485" max="9485" width="14" style="463" customWidth="1"/>
    <col min="9486" max="9486" width="1" style="463" customWidth="1"/>
    <col min="9487" max="9487" width="14" style="463" customWidth="1"/>
    <col min="9488" max="9488" width="2.5703125" style="463" customWidth="1"/>
    <col min="9489" max="9489" width="13.42578125" style="463" bestFit="1" customWidth="1"/>
    <col min="9490" max="9490" width="2.5703125" style="463" customWidth="1"/>
    <col min="9491" max="9491" width="12.42578125" style="463" bestFit="1" customWidth="1"/>
    <col min="9492" max="9492" width="1.42578125" style="463" customWidth="1"/>
    <col min="9493" max="9494" width="16.28515625" style="463" customWidth="1"/>
    <col min="9495" max="9495" width="1" style="463" customWidth="1"/>
    <col min="9496" max="9496" width="25.85546875" style="463" bestFit="1" customWidth="1"/>
    <col min="9497" max="9497" width="10.7109375" style="463" bestFit="1" customWidth="1"/>
    <col min="9498" max="9498" width="1.7109375" style="463" customWidth="1"/>
    <col min="9499" max="9499" width="9.140625" style="463"/>
    <col min="9500" max="9500" width="1.140625" style="463" customWidth="1"/>
    <col min="9501" max="9501" width="9.140625" style="463"/>
    <col min="9502" max="9502" width="1.140625" style="463" customWidth="1"/>
    <col min="9503" max="9503" width="9.140625" style="463"/>
    <col min="9504" max="9504" width="1.5703125" style="463" customWidth="1"/>
    <col min="9505" max="9505" width="9.140625" style="463"/>
    <col min="9506" max="9506" width="1.42578125" style="463" customWidth="1"/>
    <col min="9507" max="9728" width="9.140625" style="463"/>
    <col min="9729" max="9729" width="2.140625" style="463" customWidth="1"/>
    <col min="9730" max="9730" width="2.7109375" style="463" customWidth="1"/>
    <col min="9731" max="9731" width="56.140625" style="463" customWidth="1"/>
    <col min="9732" max="9732" width="2.5703125" style="463" customWidth="1"/>
    <col min="9733" max="9739" width="17.5703125" style="463" customWidth="1"/>
    <col min="9740" max="9740" width="2.5703125" style="463" customWidth="1"/>
    <col min="9741" max="9741" width="14" style="463" customWidth="1"/>
    <col min="9742" max="9742" width="1" style="463" customWidth="1"/>
    <col min="9743" max="9743" width="14" style="463" customWidth="1"/>
    <col min="9744" max="9744" width="2.5703125" style="463" customWidth="1"/>
    <col min="9745" max="9745" width="13.42578125" style="463" bestFit="1" customWidth="1"/>
    <col min="9746" max="9746" width="2.5703125" style="463" customWidth="1"/>
    <col min="9747" max="9747" width="12.42578125" style="463" bestFit="1" customWidth="1"/>
    <col min="9748" max="9748" width="1.42578125" style="463" customWidth="1"/>
    <col min="9749" max="9750" width="16.28515625" style="463" customWidth="1"/>
    <col min="9751" max="9751" width="1" style="463" customWidth="1"/>
    <col min="9752" max="9752" width="25.85546875" style="463" bestFit="1" customWidth="1"/>
    <col min="9753" max="9753" width="10.7109375" style="463" bestFit="1" customWidth="1"/>
    <col min="9754" max="9754" width="1.7109375" style="463" customWidth="1"/>
    <col min="9755" max="9755" width="9.140625" style="463"/>
    <col min="9756" max="9756" width="1.140625" style="463" customWidth="1"/>
    <col min="9757" max="9757" width="9.140625" style="463"/>
    <col min="9758" max="9758" width="1.140625" style="463" customWidth="1"/>
    <col min="9759" max="9759" width="9.140625" style="463"/>
    <col min="9760" max="9760" width="1.5703125" style="463" customWidth="1"/>
    <col min="9761" max="9761" width="9.140625" style="463"/>
    <col min="9762" max="9762" width="1.42578125" style="463" customWidth="1"/>
    <col min="9763" max="9984" width="9.140625" style="463"/>
    <col min="9985" max="9985" width="2.140625" style="463" customWidth="1"/>
    <col min="9986" max="9986" width="2.7109375" style="463" customWidth="1"/>
    <col min="9987" max="9987" width="56.140625" style="463" customWidth="1"/>
    <col min="9988" max="9988" width="2.5703125" style="463" customWidth="1"/>
    <col min="9989" max="9995" width="17.5703125" style="463" customWidth="1"/>
    <col min="9996" max="9996" width="2.5703125" style="463" customWidth="1"/>
    <col min="9997" max="9997" width="14" style="463" customWidth="1"/>
    <col min="9998" max="9998" width="1" style="463" customWidth="1"/>
    <col min="9999" max="9999" width="14" style="463" customWidth="1"/>
    <col min="10000" max="10000" width="2.5703125" style="463" customWidth="1"/>
    <col min="10001" max="10001" width="13.42578125" style="463" bestFit="1" customWidth="1"/>
    <col min="10002" max="10002" width="2.5703125" style="463" customWidth="1"/>
    <col min="10003" max="10003" width="12.42578125" style="463" bestFit="1" customWidth="1"/>
    <col min="10004" max="10004" width="1.42578125" style="463" customWidth="1"/>
    <col min="10005" max="10006" width="16.28515625" style="463" customWidth="1"/>
    <col min="10007" max="10007" width="1" style="463" customWidth="1"/>
    <col min="10008" max="10008" width="25.85546875" style="463" bestFit="1" customWidth="1"/>
    <col min="10009" max="10009" width="10.7109375" style="463" bestFit="1" customWidth="1"/>
    <col min="10010" max="10010" width="1.7109375" style="463" customWidth="1"/>
    <col min="10011" max="10011" width="9.140625" style="463"/>
    <col min="10012" max="10012" width="1.140625" style="463" customWidth="1"/>
    <col min="10013" max="10013" width="9.140625" style="463"/>
    <col min="10014" max="10014" width="1.140625" style="463" customWidth="1"/>
    <col min="10015" max="10015" width="9.140625" style="463"/>
    <col min="10016" max="10016" width="1.5703125" style="463" customWidth="1"/>
    <col min="10017" max="10017" width="9.140625" style="463"/>
    <col min="10018" max="10018" width="1.42578125" style="463" customWidth="1"/>
    <col min="10019" max="10240" width="9.140625" style="463"/>
    <col min="10241" max="10241" width="2.140625" style="463" customWidth="1"/>
    <col min="10242" max="10242" width="2.7109375" style="463" customWidth="1"/>
    <col min="10243" max="10243" width="56.140625" style="463" customWidth="1"/>
    <col min="10244" max="10244" width="2.5703125" style="463" customWidth="1"/>
    <col min="10245" max="10251" width="17.5703125" style="463" customWidth="1"/>
    <col min="10252" max="10252" width="2.5703125" style="463" customWidth="1"/>
    <col min="10253" max="10253" width="14" style="463" customWidth="1"/>
    <col min="10254" max="10254" width="1" style="463" customWidth="1"/>
    <col min="10255" max="10255" width="14" style="463" customWidth="1"/>
    <col min="10256" max="10256" width="2.5703125" style="463" customWidth="1"/>
    <col min="10257" max="10257" width="13.42578125" style="463" bestFit="1" customWidth="1"/>
    <col min="10258" max="10258" width="2.5703125" style="463" customWidth="1"/>
    <col min="10259" max="10259" width="12.42578125" style="463" bestFit="1" customWidth="1"/>
    <col min="10260" max="10260" width="1.42578125" style="463" customWidth="1"/>
    <col min="10261" max="10262" width="16.28515625" style="463" customWidth="1"/>
    <col min="10263" max="10263" width="1" style="463" customWidth="1"/>
    <col min="10264" max="10264" width="25.85546875" style="463" bestFit="1" customWidth="1"/>
    <col min="10265" max="10265" width="10.7109375" style="463" bestFit="1" customWidth="1"/>
    <col min="10266" max="10266" width="1.7109375" style="463" customWidth="1"/>
    <col min="10267" max="10267" width="9.140625" style="463"/>
    <col min="10268" max="10268" width="1.140625" style="463" customWidth="1"/>
    <col min="10269" max="10269" width="9.140625" style="463"/>
    <col min="10270" max="10270" width="1.140625" style="463" customWidth="1"/>
    <col min="10271" max="10271" width="9.140625" style="463"/>
    <col min="10272" max="10272" width="1.5703125" style="463" customWidth="1"/>
    <col min="10273" max="10273" width="9.140625" style="463"/>
    <col min="10274" max="10274" width="1.42578125" style="463" customWidth="1"/>
    <col min="10275" max="10496" width="9.140625" style="463"/>
    <col min="10497" max="10497" width="2.140625" style="463" customWidth="1"/>
    <col min="10498" max="10498" width="2.7109375" style="463" customWidth="1"/>
    <col min="10499" max="10499" width="56.140625" style="463" customWidth="1"/>
    <col min="10500" max="10500" width="2.5703125" style="463" customWidth="1"/>
    <col min="10501" max="10507" width="17.5703125" style="463" customWidth="1"/>
    <col min="10508" max="10508" width="2.5703125" style="463" customWidth="1"/>
    <col min="10509" max="10509" width="14" style="463" customWidth="1"/>
    <col min="10510" max="10510" width="1" style="463" customWidth="1"/>
    <col min="10511" max="10511" width="14" style="463" customWidth="1"/>
    <col min="10512" max="10512" width="2.5703125" style="463" customWidth="1"/>
    <col min="10513" max="10513" width="13.42578125" style="463" bestFit="1" customWidth="1"/>
    <col min="10514" max="10514" width="2.5703125" style="463" customWidth="1"/>
    <col min="10515" max="10515" width="12.42578125" style="463" bestFit="1" customWidth="1"/>
    <col min="10516" max="10516" width="1.42578125" style="463" customWidth="1"/>
    <col min="10517" max="10518" width="16.28515625" style="463" customWidth="1"/>
    <col min="10519" max="10519" width="1" style="463" customWidth="1"/>
    <col min="10520" max="10520" width="25.85546875" style="463" bestFit="1" customWidth="1"/>
    <col min="10521" max="10521" width="10.7109375" style="463" bestFit="1" customWidth="1"/>
    <col min="10522" max="10522" width="1.7109375" style="463" customWidth="1"/>
    <col min="10523" max="10523" width="9.140625" style="463"/>
    <col min="10524" max="10524" width="1.140625" style="463" customWidth="1"/>
    <col min="10525" max="10525" width="9.140625" style="463"/>
    <col min="10526" max="10526" width="1.140625" style="463" customWidth="1"/>
    <col min="10527" max="10527" width="9.140625" style="463"/>
    <col min="10528" max="10528" width="1.5703125" style="463" customWidth="1"/>
    <col min="10529" max="10529" width="9.140625" style="463"/>
    <col min="10530" max="10530" width="1.42578125" style="463" customWidth="1"/>
    <col min="10531" max="10752" width="9.140625" style="463"/>
    <col min="10753" max="10753" width="2.140625" style="463" customWidth="1"/>
    <col min="10754" max="10754" width="2.7109375" style="463" customWidth="1"/>
    <col min="10755" max="10755" width="56.140625" style="463" customWidth="1"/>
    <col min="10756" max="10756" width="2.5703125" style="463" customWidth="1"/>
    <col min="10757" max="10763" width="17.5703125" style="463" customWidth="1"/>
    <col min="10764" max="10764" width="2.5703125" style="463" customWidth="1"/>
    <col min="10765" max="10765" width="14" style="463" customWidth="1"/>
    <col min="10766" max="10766" width="1" style="463" customWidth="1"/>
    <col min="10767" max="10767" width="14" style="463" customWidth="1"/>
    <col min="10768" max="10768" width="2.5703125" style="463" customWidth="1"/>
    <col min="10769" max="10769" width="13.42578125" style="463" bestFit="1" customWidth="1"/>
    <col min="10770" max="10770" width="2.5703125" style="463" customWidth="1"/>
    <col min="10771" max="10771" width="12.42578125" style="463" bestFit="1" customWidth="1"/>
    <col min="10772" max="10772" width="1.42578125" style="463" customWidth="1"/>
    <col min="10773" max="10774" width="16.28515625" style="463" customWidth="1"/>
    <col min="10775" max="10775" width="1" style="463" customWidth="1"/>
    <col min="10776" max="10776" width="25.85546875" style="463" bestFit="1" customWidth="1"/>
    <col min="10777" max="10777" width="10.7109375" style="463" bestFit="1" customWidth="1"/>
    <col min="10778" max="10778" width="1.7109375" style="463" customWidth="1"/>
    <col min="10779" max="10779" width="9.140625" style="463"/>
    <col min="10780" max="10780" width="1.140625" style="463" customWidth="1"/>
    <col min="10781" max="10781" width="9.140625" style="463"/>
    <col min="10782" max="10782" width="1.140625" style="463" customWidth="1"/>
    <col min="10783" max="10783" width="9.140625" style="463"/>
    <col min="10784" max="10784" width="1.5703125" style="463" customWidth="1"/>
    <col min="10785" max="10785" width="9.140625" style="463"/>
    <col min="10786" max="10786" width="1.42578125" style="463" customWidth="1"/>
    <col min="10787" max="11008" width="9.140625" style="463"/>
    <col min="11009" max="11009" width="2.140625" style="463" customWidth="1"/>
    <col min="11010" max="11010" width="2.7109375" style="463" customWidth="1"/>
    <col min="11011" max="11011" width="56.140625" style="463" customWidth="1"/>
    <col min="11012" max="11012" width="2.5703125" style="463" customWidth="1"/>
    <col min="11013" max="11019" width="17.5703125" style="463" customWidth="1"/>
    <col min="11020" max="11020" width="2.5703125" style="463" customWidth="1"/>
    <col min="11021" max="11021" width="14" style="463" customWidth="1"/>
    <col min="11022" max="11022" width="1" style="463" customWidth="1"/>
    <col min="11023" max="11023" width="14" style="463" customWidth="1"/>
    <col min="11024" max="11024" width="2.5703125" style="463" customWidth="1"/>
    <col min="11025" max="11025" width="13.42578125" style="463" bestFit="1" customWidth="1"/>
    <col min="11026" max="11026" width="2.5703125" style="463" customWidth="1"/>
    <col min="11027" max="11027" width="12.42578125" style="463" bestFit="1" customWidth="1"/>
    <col min="11028" max="11028" width="1.42578125" style="463" customWidth="1"/>
    <col min="11029" max="11030" width="16.28515625" style="463" customWidth="1"/>
    <col min="11031" max="11031" width="1" style="463" customWidth="1"/>
    <col min="11032" max="11032" width="25.85546875" style="463" bestFit="1" customWidth="1"/>
    <col min="11033" max="11033" width="10.7109375" style="463" bestFit="1" customWidth="1"/>
    <col min="11034" max="11034" width="1.7109375" style="463" customWidth="1"/>
    <col min="11035" max="11035" width="9.140625" style="463"/>
    <col min="11036" max="11036" width="1.140625" style="463" customWidth="1"/>
    <col min="11037" max="11037" width="9.140625" style="463"/>
    <col min="11038" max="11038" width="1.140625" style="463" customWidth="1"/>
    <col min="11039" max="11039" width="9.140625" style="463"/>
    <col min="11040" max="11040" width="1.5703125" style="463" customWidth="1"/>
    <col min="11041" max="11041" width="9.140625" style="463"/>
    <col min="11042" max="11042" width="1.42578125" style="463" customWidth="1"/>
    <col min="11043" max="11264" width="9.140625" style="463"/>
    <col min="11265" max="11265" width="2.140625" style="463" customWidth="1"/>
    <col min="11266" max="11266" width="2.7109375" style="463" customWidth="1"/>
    <col min="11267" max="11267" width="56.140625" style="463" customWidth="1"/>
    <col min="11268" max="11268" width="2.5703125" style="463" customWidth="1"/>
    <col min="11269" max="11275" width="17.5703125" style="463" customWidth="1"/>
    <col min="11276" max="11276" width="2.5703125" style="463" customWidth="1"/>
    <col min="11277" max="11277" width="14" style="463" customWidth="1"/>
    <col min="11278" max="11278" width="1" style="463" customWidth="1"/>
    <col min="11279" max="11279" width="14" style="463" customWidth="1"/>
    <col min="11280" max="11280" width="2.5703125" style="463" customWidth="1"/>
    <col min="11281" max="11281" width="13.42578125" style="463" bestFit="1" customWidth="1"/>
    <col min="11282" max="11282" width="2.5703125" style="463" customWidth="1"/>
    <col min="11283" max="11283" width="12.42578125" style="463" bestFit="1" customWidth="1"/>
    <col min="11284" max="11284" width="1.42578125" style="463" customWidth="1"/>
    <col min="11285" max="11286" width="16.28515625" style="463" customWidth="1"/>
    <col min="11287" max="11287" width="1" style="463" customWidth="1"/>
    <col min="11288" max="11288" width="25.85546875" style="463" bestFit="1" customWidth="1"/>
    <col min="11289" max="11289" width="10.7109375" style="463" bestFit="1" customWidth="1"/>
    <col min="11290" max="11290" width="1.7109375" style="463" customWidth="1"/>
    <col min="11291" max="11291" width="9.140625" style="463"/>
    <col min="11292" max="11292" width="1.140625" style="463" customWidth="1"/>
    <col min="11293" max="11293" width="9.140625" style="463"/>
    <col min="11294" max="11294" width="1.140625" style="463" customWidth="1"/>
    <col min="11295" max="11295" width="9.140625" style="463"/>
    <col min="11296" max="11296" width="1.5703125" style="463" customWidth="1"/>
    <col min="11297" max="11297" width="9.140625" style="463"/>
    <col min="11298" max="11298" width="1.42578125" style="463" customWidth="1"/>
    <col min="11299" max="11520" width="9.140625" style="463"/>
    <col min="11521" max="11521" width="2.140625" style="463" customWidth="1"/>
    <col min="11522" max="11522" width="2.7109375" style="463" customWidth="1"/>
    <col min="11523" max="11523" width="56.140625" style="463" customWidth="1"/>
    <col min="11524" max="11524" width="2.5703125" style="463" customWidth="1"/>
    <col min="11525" max="11531" width="17.5703125" style="463" customWidth="1"/>
    <col min="11532" max="11532" width="2.5703125" style="463" customWidth="1"/>
    <col min="11533" max="11533" width="14" style="463" customWidth="1"/>
    <col min="11534" max="11534" width="1" style="463" customWidth="1"/>
    <col min="11535" max="11535" width="14" style="463" customWidth="1"/>
    <col min="11536" max="11536" width="2.5703125" style="463" customWidth="1"/>
    <col min="11537" max="11537" width="13.42578125" style="463" bestFit="1" customWidth="1"/>
    <col min="11538" max="11538" width="2.5703125" style="463" customWidth="1"/>
    <col min="11539" max="11539" width="12.42578125" style="463" bestFit="1" customWidth="1"/>
    <col min="11540" max="11540" width="1.42578125" style="463" customWidth="1"/>
    <col min="11541" max="11542" width="16.28515625" style="463" customWidth="1"/>
    <col min="11543" max="11543" width="1" style="463" customWidth="1"/>
    <col min="11544" max="11544" width="25.85546875" style="463" bestFit="1" customWidth="1"/>
    <col min="11545" max="11545" width="10.7109375" style="463" bestFit="1" customWidth="1"/>
    <col min="11546" max="11546" width="1.7109375" style="463" customWidth="1"/>
    <col min="11547" max="11547" width="9.140625" style="463"/>
    <col min="11548" max="11548" width="1.140625" style="463" customWidth="1"/>
    <col min="11549" max="11549" width="9.140625" style="463"/>
    <col min="11550" max="11550" width="1.140625" style="463" customWidth="1"/>
    <col min="11551" max="11551" width="9.140625" style="463"/>
    <col min="11552" max="11552" width="1.5703125" style="463" customWidth="1"/>
    <col min="11553" max="11553" width="9.140625" style="463"/>
    <col min="11554" max="11554" width="1.42578125" style="463" customWidth="1"/>
    <col min="11555" max="11776" width="9.140625" style="463"/>
    <col min="11777" max="11777" width="2.140625" style="463" customWidth="1"/>
    <col min="11778" max="11778" width="2.7109375" style="463" customWidth="1"/>
    <col min="11779" max="11779" width="56.140625" style="463" customWidth="1"/>
    <col min="11780" max="11780" width="2.5703125" style="463" customWidth="1"/>
    <col min="11781" max="11787" width="17.5703125" style="463" customWidth="1"/>
    <col min="11788" max="11788" width="2.5703125" style="463" customWidth="1"/>
    <col min="11789" max="11789" width="14" style="463" customWidth="1"/>
    <col min="11790" max="11790" width="1" style="463" customWidth="1"/>
    <col min="11791" max="11791" width="14" style="463" customWidth="1"/>
    <col min="11792" max="11792" width="2.5703125" style="463" customWidth="1"/>
    <col min="11793" max="11793" width="13.42578125" style="463" bestFit="1" customWidth="1"/>
    <col min="11794" max="11794" width="2.5703125" style="463" customWidth="1"/>
    <col min="11795" max="11795" width="12.42578125" style="463" bestFit="1" customWidth="1"/>
    <col min="11796" max="11796" width="1.42578125" style="463" customWidth="1"/>
    <col min="11797" max="11798" width="16.28515625" style="463" customWidth="1"/>
    <col min="11799" max="11799" width="1" style="463" customWidth="1"/>
    <col min="11800" max="11800" width="25.85546875" style="463" bestFit="1" customWidth="1"/>
    <col min="11801" max="11801" width="10.7109375" style="463" bestFit="1" customWidth="1"/>
    <col min="11802" max="11802" width="1.7109375" style="463" customWidth="1"/>
    <col min="11803" max="11803" width="9.140625" style="463"/>
    <col min="11804" max="11804" width="1.140625" style="463" customWidth="1"/>
    <col min="11805" max="11805" width="9.140625" style="463"/>
    <col min="11806" max="11806" width="1.140625" style="463" customWidth="1"/>
    <col min="11807" max="11807" width="9.140625" style="463"/>
    <col min="11808" max="11808" width="1.5703125" style="463" customWidth="1"/>
    <col min="11809" max="11809" width="9.140625" style="463"/>
    <col min="11810" max="11810" width="1.42578125" style="463" customWidth="1"/>
    <col min="11811" max="12032" width="9.140625" style="463"/>
    <col min="12033" max="12033" width="2.140625" style="463" customWidth="1"/>
    <col min="12034" max="12034" width="2.7109375" style="463" customWidth="1"/>
    <col min="12035" max="12035" width="56.140625" style="463" customWidth="1"/>
    <col min="12036" max="12036" width="2.5703125" style="463" customWidth="1"/>
    <col min="12037" max="12043" width="17.5703125" style="463" customWidth="1"/>
    <col min="12044" max="12044" width="2.5703125" style="463" customWidth="1"/>
    <col min="12045" max="12045" width="14" style="463" customWidth="1"/>
    <col min="12046" max="12046" width="1" style="463" customWidth="1"/>
    <col min="12047" max="12047" width="14" style="463" customWidth="1"/>
    <col min="12048" max="12048" width="2.5703125" style="463" customWidth="1"/>
    <col min="12049" max="12049" width="13.42578125" style="463" bestFit="1" customWidth="1"/>
    <col min="12050" max="12050" width="2.5703125" style="463" customWidth="1"/>
    <col min="12051" max="12051" width="12.42578125" style="463" bestFit="1" customWidth="1"/>
    <col min="12052" max="12052" width="1.42578125" style="463" customWidth="1"/>
    <col min="12053" max="12054" width="16.28515625" style="463" customWidth="1"/>
    <col min="12055" max="12055" width="1" style="463" customWidth="1"/>
    <col min="12056" max="12056" width="25.85546875" style="463" bestFit="1" customWidth="1"/>
    <col min="12057" max="12057" width="10.7109375" style="463" bestFit="1" customWidth="1"/>
    <col min="12058" max="12058" width="1.7109375" style="463" customWidth="1"/>
    <col min="12059" max="12059" width="9.140625" style="463"/>
    <col min="12060" max="12060" width="1.140625" style="463" customWidth="1"/>
    <col min="12061" max="12061" width="9.140625" style="463"/>
    <col min="12062" max="12062" width="1.140625" style="463" customWidth="1"/>
    <col min="12063" max="12063" width="9.140625" style="463"/>
    <col min="12064" max="12064" width="1.5703125" style="463" customWidth="1"/>
    <col min="12065" max="12065" width="9.140625" style="463"/>
    <col min="12066" max="12066" width="1.42578125" style="463" customWidth="1"/>
    <col min="12067" max="12288" width="9.140625" style="463"/>
    <col min="12289" max="12289" width="2.140625" style="463" customWidth="1"/>
    <col min="12290" max="12290" width="2.7109375" style="463" customWidth="1"/>
    <col min="12291" max="12291" width="56.140625" style="463" customWidth="1"/>
    <col min="12292" max="12292" width="2.5703125" style="463" customWidth="1"/>
    <col min="12293" max="12299" width="17.5703125" style="463" customWidth="1"/>
    <col min="12300" max="12300" width="2.5703125" style="463" customWidth="1"/>
    <col min="12301" max="12301" width="14" style="463" customWidth="1"/>
    <col min="12302" max="12302" width="1" style="463" customWidth="1"/>
    <col min="12303" max="12303" width="14" style="463" customWidth="1"/>
    <col min="12304" max="12304" width="2.5703125" style="463" customWidth="1"/>
    <col min="12305" max="12305" width="13.42578125" style="463" bestFit="1" customWidth="1"/>
    <col min="12306" max="12306" width="2.5703125" style="463" customWidth="1"/>
    <col min="12307" max="12307" width="12.42578125" style="463" bestFit="1" customWidth="1"/>
    <col min="12308" max="12308" width="1.42578125" style="463" customWidth="1"/>
    <col min="12309" max="12310" width="16.28515625" style="463" customWidth="1"/>
    <col min="12311" max="12311" width="1" style="463" customWidth="1"/>
    <col min="12312" max="12312" width="25.85546875" style="463" bestFit="1" customWidth="1"/>
    <col min="12313" max="12313" width="10.7109375" style="463" bestFit="1" customWidth="1"/>
    <col min="12314" max="12314" width="1.7109375" style="463" customWidth="1"/>
    <col min="12315" max="12315" width="9.140625" style="463"/>
    <col min="12316" max="12316" width="1.140625" style="463" customWidth="1"/>
    <col min="12317" max="12317" width="9.140625" style="463"/>
    <col min="12318" max="12318" width="1.140625" style="463" customWidth="1"/>
    <col min="12319" max="12319" width="9.140625" style="463"/>
    <col min="12320" max="12320" width="1.5703125" style="463" customWidth="1"/>
    <col min="12321" max="12321" width="9.140625" style="463"/>
    <col min="12322" max="12322" width="1.42578125" style="463" customWidth="1"/>
    <col min="12323" max="12544" width="9.140625" style="463"/>
    <col min="12545" max="12545" width="2.140625" style="463" customWidth="1"/>
    <col min="12546" max="12546" width="2.7109375" style="463" customWidth="1"/>
    <col min="12547" max="12547" width="56.140625" style="463" customWidth="1"/>
    <col min="12548" max="12548" width="2.5703125" style="463" customWidth="1"/>
    <col min="12549" max="12555" width="17.5703125" style="463" customWidth="1"/>
    <col min="12556" max="12556" width="2.5703125" style="463" customWidth="1"/>
    <col min="12557" max="12557" width="14" style="463" customWidth="1"/>
    <col min="12558" max="12558" width="1" style="463" customWidth="1"/>
    <col min="12559" max="12559" width="14" style="463" customWidth="1"/>
    <col min="12560" max="12560" width="2.5703125" style="463" customWidth="1"/>
    <col min="12561" max="12561" width="13.42578125" style="463" bestFit="1" customWidth="1"/>
    <col min="12562" max="12562" width="2.5703125" style="463" customWidth="1"/>
    <col min="12563" max="12563" width="12.42578125" style="463" bestFit="1" customWidth="1"/>
    <col min="12564" max="12564" width="1.42578125" style="463" customWidth="1"/>
    <col min="12565" max="12566" width="16.28515625" style="463" customWidth="1"/>
    <col min="12567" max="12567" width="1" style="463" customWidth="1"/>
    <col min="12568" max="12568" width="25.85546875" style="463" bestFit="1" customWidth="1"/>
    <col min="12569" max="12569" width="10.7109375" style="463" bestFit="1" customWidth="1"/>
    <col min="12570" max="12570" width="1.7109375" style="463" customWidth="1"/>
    <col min="12571" max="12571" width="9.140625" style="463"/>
    <col min="12572" max="12572" width="1.140625" style="463" customWidth="1"/>
    <col min="12573" max="12573" width="9.140625" style="463"/>
    <col min="12574" max="12574" width="1.140625" style="463" customWidth="1"/>
    <col min="12575" max="12575" width="9.140625" style="463"/>
    <col min="12576" max="12576" width="1.5703125" style="463" customWidth="1"/>
    <col min="12577" max="12577" width="9.140625" style="463"/>
    <col min="12578" max="12578" width="1.42578125" style="463" customWidth="1"/>
    <col min="12579" max="12800" width="9.140625" style="463"/>
    <col min="12801" max="12801" width="2.140625" style="463" customWidth="1"/>
    <col min="12802" max="12802" width="2.7109375" style="463" customWidth="1"/>
    <col min="12803" max="12803" width="56.140625" style="463" customWidth="1"/>
    <col min="12804" max="12804" width="2.5703125" style="463" customWidth="1"/>
    <col min="12805" max="12811" width="17.5703125" style="463" customWidth="1"/>
    <col min="12812" max="12812" width="2.5703125" style="463" customWidth="1"/>
    <col min="12813" max="12813" width="14" style="463" customWidth="1"/>
    <col min="12814" max="12814" width="1" style="463" customWidth="1"/>
    <col min="12815" max="12815" width="14" style="463" customWidth="1"/>
    <col min="12816" max="12816" width="2.5703125" style="463" customWidth="1"/>
    <col min="12817" max="12817" width="13.42578125" style="463" bestFit="1" customWidth="1"/>
    <col min="12818" max="12818" width="2.5703125" style="463" customWidth="1"/>
    <col min="12819" max="12819" width="12.42578125" style="463" bestFit="1" customWidth="1"/>
    <col min="12820" max="12820" width="1.42578125" style="463" customWidth="1"/>
    <col min="12821" max="12822" width="16.28515625" style="463" customWidth="1"/>
    <col min="12823" max="12823" width="1" style="463" customWidth="1"/>
    <col min="12824" max="12824" width="25.85546875" style="463" bestFit="1" customWidth="1"/>
    <col min="12825" max="12825" width="10.7109375" style="463" bestFit="1" customWidth="1"/>
    <col min="12826" max="12826" width="1.7109375" style="463" customWidth="1"/>
    <col min="12827" max="12827" width="9.140625" style="463"/>
    <col min="12828" max="12828" width="1.140625" style="463" customWidth="1"/>
    <col min="12829" max="12829" width="9.140625" style="463"/>
    <col min="12830" max="12830" width="1.140625" style="463" customWidth="1"/>
    <col min="12831" max="12831" width="9.140625" style="463"/>
    <col min="12832" max="12832" width="1.5703125" style="463" customWidth="1"/>
    <col min="12833" max="12833" width="9.140625" style="463"/>
    <col min="12834" max="12834" width="1.42578125" style="463" customWidth="1"/>
    <col min="12835" max="13056" width="9.140625" style="463"/>
    <col min="13057" max="13057" width="2.140625" style="463" customWidth="1"/>
    <col min="13058" max="13058" width="2.7109375" style="463" customWidth="1"/>
    <col min="13059" max="13059" width="56.140625" style="463" customWidth="1"/>
    <col min="13060" max="13060" width="2.5703125" style="463" customWidth="1"/>
    <col min="13061" max="13067" width="17.5703125" style="463" customWidth="1"/>
    <col min="13068" max="13068" width="2.5703125" style="463" customWidth="1"/>
    <col min="13069" max="13069" width="14" style="463" customWidth="1"/>
    <col min="13070" max="13070" width="1" style="463" customWidth="1"/>
    <col min="13071" max="13071" width="14" style="463" customWidth="1"/>
    <col min="13072" max="13072" width="2.5703125" style="463" customWidth="1"/>
    <col min="13073" max="13073" width="13.42578125" style="463" bestFit="1" customWidth="1"/>
    <col min="13074" max="13074" width="2.5703125" style="463" customWidth="1"/>
    <col min="13075" max="13075" width="12.42578125" style="463" bestFit="1" customWidth="1"/>
    <col min="13076" max="13076" width="1.42578125" style="463" customWidth="1"/>
    <col min="13077" max="13078" width="16.28515625" style="463" customWidth="1"/>
    <col min="13079" max="13079" width="1" style="463" customWidth="1"/>
    <col min="13080" max="13080" width="25.85546875" style="463" bestFit="1" customWidth="1"/>
    <col min="13081" max="13081" width="10.7109375" style="463" bestFit="1" customWidth="1"/>
    <col min="13082" max="13082" width="1.7109375" style="463" customWidth="1"/>
    <col min="13083" max="13083" width="9.140625" style="463"/>
    <col min="13084" max="13084" width="1.140625" style="463" customWidth="1"/>
    <col min="13085" max="13085" width="9.140625" style="463"/>
    <col min="13086" max="13086" width="1.140625" style="463" customWidth="1"/>
    <col min="13087" max="13087" width="9.140625" style="463"/>
    <col min="13088" max="13088" width="1.5703125" style="463" customWidth="1"/>
    <col min="13089" max="13089" width="9.140625" style="463"/>
    <col min="13090" max="13090" width="1.42578125" style="463" customWidth="1"/>
    <col min="13091" max="13312" width="9.140625" style="463"/>
    <col min="13313" max="13313" width="2.140625" style="463" customWidth="1"/>
    <col min="13314" max="13314" width="2.7109375" style="463" customWidth="1"/>
    <col min="13315" max="13315" width="56.140625" style="463" customWidth="1"/>
    <col min="13316" max="13316" width="2.5703125" style="463" customWidth="1"/>
    <col min="13317" max="13323" width="17.5703125" style="463" customWidth="1"/>
    <col min="13324" max="13324" width="2.5703125" style="463" customWidth="1"/>
    <col min="13325" max="13325" width="14" style="463" customWidth="1"/>
    <col min="13326" max="13326" width="1" style="463" customWidth="1"/>
    <col min="13327" max="13327" width="14" style="463" customWidth="1"/>
    <col min="13328" max="13328" width="2.5703125" style="463" customWidth="1"/>
    <col min="13329" max="13329" width="13.42578125" style="463" bestFit="1" customWidth="1"/>
    <col min="13330" max="13330" width="2.5703125" style="463" customWidth="1"/>
    <col min="13331" max="13331" width="12.42578125" style="463" bestFit="1" customWidth="1"/>
    <col min="13332" max="13332" width="1.42578125" style="463" customWidth="1"/>
    <col min="13333" max="13334" width="16.28515625" style="463" customWidth="1"/>
    <col min="13335" max="13335" width="1" style="463" customWidth="1"/>
    <col min="13336" max="13336" width="25.85546875" style="463" bestFit="1" customWidth="1"/>
    <col min="13337" max="13337" width="10.7109375" style="463" bestFit="1" customWidth="1"/>
    <col min="13338" max="13338" width="1.7109375" style="463" customWidth="1"/>
    <col min="13339" max="13339" width="9.140625" style="463"/>
    <col min="13340" max="13340" width="1.140625" style="463" customWidth="1"/>
    <col min="13341" max="13341" width="9.140625" style="463"/>
    <col min="13342" max="13342" width="1.140625" style="463" customWidth="1"/>
    <col min="13343" max="13343" width="9.140625" style="463"/>
    <col min="13344" max="13344" width="1.5703125" style="463" customWidth="1"/>
    <col min="13345" max="13345" width="9.140625" style="463"/>
    <col min="13346" max="13346" width="1.42578125" style="463" customWidth="1"/>
    <col min="13347" max="13568" width="9.140625" style="463"/>
    <col min="13569" max="13569" width="2.140625" style="463" customWidth="1"/>
    <col min="13570" max="13570" width="2.7109375" style="463" customWidth="1"/>
    <col min="13571" max="13571" width="56.140625" style="463" customWidth="1"/>
    <col min="13572" max="13572" width="2.5703125" style="463" customWidth="1"/>
    <col min="13573" max="13579" width="17.5703125" style="463" customWidth="1"/>
    <col min="13580" max="13580" width="2.5703125" style="463" customWidth="1"/>
    <col min="13581" max="13581" width="14" style="463" customWidth="1"/>
    <col min="13582" max="13582" width="1" style="463" customWidth="1"/>
    <col min="13583" max="13583" width="14" style="463" customWidth="1"/>
    <col min="13584" max="13584" width="2.5703125" style="463" customWidth="1"/>
    <col min="13585" max="13585" width="13.42578125" style="463" bestFit="1" customWidth="1"/>
    <col min="13586" max="13586" width="2.5703125" style="463" customWidth="1"/>
    <col min="13587" max="13587" width="12.42578125" style="463" bestFit="1" customWidth="1"/>
    <col min="13588" max="13588" width="1.42578125" style="463" customWidth="1"/>
    <col min="13589" max="13590" width="16.28515625" style="463" customWidth="1"/>
    <col min="13591" max="13591" width="1" style="463" customWidth="1"/>
    <col min="13592" max="13592" width="25.85546875" style="463" bestFit="1" customWidth="1"/>
    <col min="13593" max="13593" width="10.7109375" style="463" bestFit="1" customWidth="1"/>
    <col min="13594" max="13594" width="1.7109375" style="463" customWidth="1"/>
    <col min="13595" max="13595" width="9.140625" style="463"/>
    <col min="13596" max="13596" width="1.140625" style="463" customWidth="1"/>
    <col min="13597" max="13597" width="9.140625" style="463"/>
    <col min="13598" max="13598" width="1.140625" style="463" customWidth="1"/>
    <col min="13599" max="13599" width="9.140625" style="463"/>
    <col min="13600" max="13600" width="1.5703125" style="463" customWidth="1"/>
    <col min="13601" max="13601" width="9.140625" style="463"/>
    <col min="13602" max="13602" width="1.42578125" style="463" customWidth="1"/>
    <col min="13603" max="13824" width="9.140625" style="463"/>
    <col min="13825" max="13825" width="2.140625" style="463" customWidth="1"/>
    <col min="13826" max="13826" width="2.7109375" style="463" customWidth="1"/>
    <col min="13827" max="13827" width="56.140625" style="463" customWidth="1"/>
    <col min="13828" max="13828" width="2.5703125" style="463" customWidth="1"/>
    <col min="13829" max="13835" width="17.5703125" style="463" customWidth="1"/>
    <col min="13836" max="13836" width="2.5703125" style="463" customWidth="1"/>
    <col min="13837" max="13837" width="14" style="463" customWidth="1"/>
    <col min="13838" max="13838" width="1" style="463" customWidth="1"/>
    <col min="13839" max="13839" width="14" style="463" customWidth="1"/>
    <col min="13840" max="13840" width="2.5703125" style="463" customWidth="1"/>
    <col min="13841" max="13841" width="13.42578125" style="463" bestFit="1" customWidth="1"/>
    <col min="13842" max="13842" width="2.5703125" style="463" customWidth="1"/>
    <col min="13843" max="13843" width="12.42578125" style="463" bestFit="1" customWidth="1"/>
    <col min="13844" max="13844" width="1.42578125" style="463" customWidth="1"/>
    <col min="13845" max="13846" width="16.28515625" style="463" customWidth="1"/>
    <col min="13847" max="13847" width="1" style="463" customWidth="1"/>
    <col min="13848" max="13848" width="25.85546875" style="463" bestFit="1" customWidth="1"/>
    <col min="13849" max="13849" width="10.7109375" style="463" bestFit="1" customWidth="1"/>
    <col min="13850" max="13850" width="1.7109375" style="463" customWidth="1"/>
    <col min="13851" max="13851" width="9.140625" style="463"/>
    <col min="13852" max="13852" width="1.140625" style="463" customWidth="1"/>
    <col min="13853" max="13853" width="9.140625" style="463"/>
    <col min="13854" max="13854" width="1.140625" style="463" customWidth="1"/>
    <col min="13855" max="13855" width="9.140625" style="463"/>
    <col min="13856" max="13856" width="1.5703125" style="463" customWidth="1"/>
    <col min="13857" max="13857" width="9.140625" style="463"/>
    <col min="13858" max="13858" width="1.42578125" style="463" customWidth="1"/>
    <col min="13859" max="14080" width="9.140625" style="463"/>
    <col min="14081" max="14081" width="2.140625" style="463" customWidth="1"/>
    <col min="14082" max="14082" width="2.7109375" style="463" customWidth="1"/>
    <col min="14083" max="14083" width="56.140625" style="463" customWidth="1"/>
    <col min="14084" max="14084" width="2.5703125" style="463" customWidth="1"/>
    <col min="14085" max="14091" width="17.5703125" style="463" customWidth="1"/>
    <col min="14092" max="14092" width="2.5703125" style="463" customWidth="1"/>
    <col min="14093" max="14093" width="14" style="463" customWidth="1"/>
    <col min="14094" max="14094" width="1" style="463" customWidth="1"/>
    <col min="14095" max="14095" width="14" style="463" customWidth="1"/>
    <col min="14096" max="14096" width="2.5703125" style="463" customWidth="1"/>
    <col min="14097" max="14097" width="13.42578125" style="463" bestFit="1" customWidth="1"/>
    <col min="14098" max="14098" width="2.5703125" style="463" customWidth="1"/>
    <col min="14099" max="14099" width="12.42578125" style="463" bestFit="1" customWidth="1"/>
    <col min="14100" max="14100" width="1.42578125" style="463" customWidth="1"/>
    <col min="14101" max="14102" width="16.28515625" style="463" customWidth="1"/>
    <col min="14103" max="14103" width="1" style="463" customWidth="1"/>
    <col min="14104" max="14104" width="25.85546875" style="463" bestFit="1" customWidth="1"/>
    <col min="14105" max="14105" width="10.7109375" style="463" bestFit="1" customWidth="1"/>
    <col min="14106" max="14106" width="1.7109375" style="463" customWidth="1"/>
    <col min="14107" max="14107" width="9.140625" style="463"/>
    <col min="14108" max="14108" width="1.140625" style="463" customWidth="1"/>
    <col min="14109" max="14109" width="9.140625" style="463"/>
    <col min="14110" max="14110" width="1.140625" style="463" customWidth="1"/>
    <col min="14111" max="14111" width="9.140625" style="463"/>
    <col min="14112" max="14112" width="1.5703125" style="463" customWidth="1"/>
    <col min="14113" max="14113" width="9.140625" style="463"/>
    <col min="14114" max="14114" width="1.42578125" style="463" customWidth="1"/>
    <col min="14115" max="14336" width="9.140625" style="463"/>
    <col min="14337" max="14337" width="2.140625" style="463" customWidth="1"/>
    <col min="14338" max="14338" width="2.7109375" style="463" customWidth="1"/>
    <col min="14339" max="14339" width="56.140625" style="463" customWidth="1"/>
    <col min="14340" max="14340" width="2.5703125" style="463" customWidth="1"/>
    <col min="14341" max="14347" width="17.5703125" style="463" customWidth="1"/>
    <col min="14348" max="14348" width="2.5703125" style="463" customWidth="1"/>
    <col min="14349" max="14349" width="14" style="463" customWidth="1"/>
    <col min="14350" max="14350" width="1" style="463" customWidth="1"/>
    <col min="14351" max="14351" width="14" style="463" customWidth="1"/>
    <col min="14352" max="14352" width="2.5703125" style="463" customWidth="1"/>
    <col min="14353" max="14353" width="13.42578125" style="463" bestFit="1" customWidth="1"/>
    <col min="14354" max="14354" width="2.5703125" style="463" customWidth="1"/>
    <col min="14355" max="14355" width="12.42578125" style="463" bestFit="1" customWidth="1"/>
    <col min="14356" max="14356" width="1.42578125" style="463" customWidth="1"/>
    <col min="14357" max="14358" width="16.28515625" style="463" customWidth="1"/>
    <col min="14359" max="14359" width="1" style="463" customWidth="1"/>
    <col min="14360" max="14360" width="25.85546875" style="463" bestFit="1" customWidth="1"/>
    <col min="14361" max="14361" width="10.7109375" style="463" bestFit="1" customWidth="1"/>
    <col min="14362" max="14362" width="1.7109375" style="463" customWidth="1"/>
    <col min="14363" max="14363" width="9.140625" style="463"/>
    <col min="14364" max="14364" width="1.140625" style="463" customWidth="1"/>
    <col min="14365" max="14365" width="9.140625" style="463"/>
    <col min="14366" max="14366" width="1.140625" style="463" customWidth="1"/>
    <col min="14367" max="14367" width="9.140625" style="463"/>
    <col min="14368" max="14368" width="1.5703125" style="463" customWidth="1"/>
    <col min="14369" max="14369" width="9.140625" style="463"/>
    <col min="14370" max="14370" width="1.42578125" style="463" customWidth="1"/>
    <col min="14371" max="14592" width="9.140625" style="463"/>
    <col min="14593" max="14593" width="2.140625" style="463" customWidth="1"/>
    <col min="14594" max="14594" width="2.7109375" style="463" customWidth="1"/>
    <col min="14595" max="14595" width="56.140625" style="463" customWidth="1"/>
    <col min="14596" max="14596" width="2.5703125" style="463" customWidth="1"/>
    <col min="14597" max="14603" width="17.5703125" style="463" customWidth="1"/>
    <col min="14604" max="14604" width="2.5703125" style="463" customWidth="1"/>
    <col min="14605" max="14605" width="14" style="463" customWidth="1"/>
    <col min="14606" max="14606" width="1" style="463" customWidth="1"/>
    <col min="14607" max="14607" width="14" style="463" customWidth="1"/>
    <col min="14608" max="14608" width="2.5703125" style="463" customWidth="1"/>
    <col min="14609" max="14609" width="13.42578125" style="463" bestFit="1" customWidth="1"/>
    <col min="14610" max="14610" width="2.5703125" style="463" customWidth="1"/>
    <col min="14611" max="14611" width="12.42578125" style="463" bestFit="1" customWidth="1"/>
    <col min="14612" max="14612" width="1.42578125" style="463" customWidth="1"/>
    <col min="14613" max="14614" width="16.28515625" style="463" customWidth="1"/>
    <col min="14615" max="14615" width="1" style="463" customWidth="1"/>
    <col min="14616" max="14616" width="25.85546875" style="463" bestFit="1" customWidth="1"/>
    <col min="14617" max="14617" width="10.7109375" style="463" bestFit="1" customWidth="1"/>
    <col min="14618" max="14618" width="1.7109375" style="463" customWidth="1"/>
    <col min="14619" max="14619" width="9.140625" style="463"/>
    <col min="14620" max="14620" width="1.140625" style="463" customWidth="1"/>
    <col min="14621" max="14621" width="9.140625" style="463"/>
    <col min="14622" max="14622" width="1.140625" style="463" customWidth="1"/>
    <col min="14623" max="14623" width="9.140625" style="463"/>
    <col min="14624" max="14624" width="1.5703125" style="463" customWidth="1"/>
    <col min="14625" max="14625" width="9.140625" style="463"/>
    <col min="14626" max="14626" width="1.42578125" style="463" customWidth="1"/>
    <col min="14627" max="14848" width="9.140625" style="463"/>
    <col min="14849" max="14849" width="2.140625" style="463" customWidth="1"/>
    <col min="14850" max="14850" width="2.7109375" style="463" customWidth="1"/>
    <col min="14851" max="14851" width="56.140625" style="463" customWidth="1"/>
    <col min="14852" max="14852" width="2.5703125" style="463" customWidth="1"/>
    <col min="14853" max="14859" width="17.5703125" style="463" customWidth="1"/>
    <col min="14860" max="14860" width="2.5703125" style="463" customWidth="1"/>
    <col min="14861" max="14861" width="14" style="463" customWidth="1"/>
    <col min="14862" max="14862" width="1" style="463" customWidth="1"/>
    <col min="14863" max="14863" width="14" style="463" customWidth="1"/>
    <col min="14864" max="14864" width="2.5703125" style="463" customWidth="1"/>
    <col min="14865" max="14865" width="13.42578125" style="463" bestFit="1" customWidth="1"/>
    <col min="14866" max="14866" width="2.5703125" style="463" customWidth="1"/>
    <col min="14867" max="14867" width="12.42578125" style="463" bestFit="1" customWidth="1"/>
    <col min="14868" max="14868" width="1.42578125" style="463" customWidth="1"/>
    <col min="14869" max="14870" width="16.28515625" style="463" customWidth="1"/>
    <col min="14871" max="14871" width="1" style="463" customWidth="1"/>
    <col min="14872" max="14872" width="25.85546875" style="463" bestFit="1" customWidth="1"/>
    <col min="14873" max="14873" width="10.7109375" style="463" bestFit="1" customWidth="1"/>
    <col min="14874" max="14874" width="1.7109375" style="463" customWidth="1"/>
    <col min="14875" max="14875" width="9.140625" style="463"/>
    <col min="14876" max="14876" width="1.140625" style="463" customWidth="1"/>
    <col min="14877" max="14877" width="9.140625" style="463"/>
    <col min="14878" max="14878" width="1.140625" style="463" customWidth="1"/>
    <col min="14879" max="14879" width="9.140625" style="463"/>
    <col min="14880" max="14880" width="1.5703125" style="463" customWidth="1"/>
    <col min="14881" max="14881" width="9.140625" style="463"/>
    <col min="14882" max="14882" width="1.42578125" style="463" customWidth="1"/>
    <col min="14883" max="15104" width="9.140625" style="463"/>
    <col min="15105" max="15105" width="2.140625" style="463" customWidth="1"/>
    <col min="15106" max="15106" width="2.7109375" style="463" customWidth="1"/>
    <col min="15107" max="15107" width="56.140625" style="463" customWidth="1"/>
    <col min="15108" max="15108" width="2.5703125" style="463" customWidth="1"/>
    <col min="15109" max="15115" width="17.5703125" style="463" customWidth="1"/>
    <col min="15116" max="15116" width="2.5703125" style="463" customWidth="1"/>
    <col min="15117" max="15117" width="14" style="463" customWidth="1"/>
    <col min="15118" max="15118" width="1" style="463" customWidth="1"/>
    <col min="15119" max="15119" width="14" style="463" customWidth="1"/>
    <col min="15120" max="15120" width="2.5703125" style="463" customWidth="1"/>
    <col min="15121" max="15121" width="13.42578125" style="463" bestFit="1" customWidth="1"/>
    <col min="15122" max="15122" width="2.5703125" style="463" customWidth="1"/>
    <col min="15123" max="15123" width="12.42578125" style="463" bestFit="1" customWidth="1"/>
    <col min="15124" max="15124" width="1.42578125" style="463" customWidth="1"/>
    <col min="15125" max="15126" width="16.28515625" style="463" customWidth="1"/>
    <col min="15127" max="15127" width="1" style="463" customWidth="1"/>
    <col min="15128" max="15128" width="25.85546875" style="463" bestFit="1" customWidth="1"/>
    <col min="15129" max="15129" width="10.7109375" style="463" bestFit="1" customWidth="1"/>
    <col min="15130" max="15130" width="1.7109375" style="463" customWidth="1"/>
    <col min="15131" max="15131" width="9.140625" style="463"/>
    <col min="15132" max="15132" width="1.140625" style="463" customWidth="1"/>
    <col min="15133" max="15133" width="9.140625" style="463"/>
    <col min="15134" max="15134" width="1.140625" style="463" customWidth="1"/>
    <col min="15135" max="15135" width="9.140625" style="463"/>
    <col min="15136" max="15136" width="1.5703125" style="463" customWidth="1"/>
    <col min="15137" max="15137" width="9.140625" style="463"/>
    <col min="15138" max="15138" width="1.42578125" style="463" customWidth="1"/>
    <col min="15139" max="15360" width="9.140625" style="463"/>
    <col min="15361" max="15361" width="2.140625" style="463" customWidth="1"/>
    <col min="15362" max="15362" width="2.7109375" style="463" customWidth="1"/>
    <col min="15363" max="15363" width="56.140625" style="463" customWidth="1"/>
    <col min="15364" max="15364" width="2.5703125" style="463" customWidth="1"/>
    <col min="15365" max="15371" width="17.5703125" style="463" customWidth="1"/>
    <col min="15372" max="15372" width="2.5703125" style="463" customWidth="1"/>
    <col min="15373" max="15373" width="14" style="463" customWidth="1"/>
    <col min="15374" max="15374" width="1" style="463" customWidth="1"/>
    <col min="15375" max="15375" width="14" style="463" customWidth="1"/>
    <col min="15376" max="15376" width="2.5703125" style="463" customWidth="1"/>
    <col min="15377" max="15377" width="13.42578125" style="463" bestFit="1" customWidth="1"/>
    <col min="15378" max="15378" width="2.5703125" style="463" customWidth="1"/>
    <col min="15379" max="15379" width="12.42578125" style="463" bestFit="1" customWidth="1"/>
    <col min="15380" max="15380" width="1.42578125" style="463" customWidth="1"/>
    <col min="15381" max="15382" width="16.28515625" style="463" customWidth="1"/>
    <col min="15383" max="15383" width="1" style="463" customWidth="1"/>
    <col min="15384" max="15384" width="25.85546875" style="463" bestFit="1" customWidth="1"/>
    <col min="15385" max="15385" width="10.7109375" style="463" bestFit="1" customWidth="1"/>
    <col min="15386" max="15386" width="1.7109375" style="463" customWidth="1"/>
    <col min="15387" max="15387" width="9.140625" style="463"/>
    <col min="15388" max="15388" width="1.140625" style="463" customWidth="1"/>
    <col min="15389" max="15389" width="9.140625" style="463"/>
    <col min="15390" max="15390" width="1.140625" style="463" customWidth="1"/>
    <col min="15391" max="15391" width="9.140625" style="463"/>
    <col min="15392" max="15392" width="1.5703125" style="463" customWidth="1"/>
    <col min="15393" max="15393" width="9.140625" style="463"/>
    <col min="15394" max="15394" width="1.42578125" style="463" customWidth="1"/>
    <col min="15395" max="15616" width="9.140625" style="463"/>
    <col min="15617" max="15617" width="2.140625" style="463" customWidth="1"/>
    <col min="15618" max="15618" width="2.7109375" style="463" customWidth="1"/>
    <col min="15619" max="15619" width="56.140625" style="463" customWidth="1"/>
    <col min="15620" max="15620" width="2.5703125" style="463" customWidth="1"/>
    <col min="15621" max="15627" width="17.5703125" style="463" customWidth="1"/>
    <col min="15628" max="15628" width="2.5703125" style="463" customWidth="1"/>
    <col min="15629" max="15629" width="14" style="463" customWidth="1"/>
    <col min="15630" max="15630" width="1" style="463" customWidth="1"/>
    <col min="15631" max="15631" width="14" style="463" customWidth="1"/>
    <col min="15632" max="15632" width="2.5703125" style="463" customWidth="1"/>
    <col min="15633" max="15633" width="13.42578125" style="463" bestFit="1" customWidth="1"/>
    <col min="15634" max="15634" width="2.5703125" style="463" customWidth="1"/>
    <col min="15635" max="15635" width="12.42578125" style="463" bestFit="1" customWidth="1"/>
    <col min="15636" max="15636" width="1.42578125" style="463" customWidth="1"/>
    <col min="15637" max="15638" width="16.28515625" style="463" customWidth="1"/>
    <col min="15639" max="15639" width="1" style="463" customWidth="1"/>
    <col min="15640" max="15640" width="25.85546875" style="463" bestFit="1" customWidth="1"/>
    <col min="15641" max="15641" width="10.7109375" style="463" bestFit="1" customWidth="1"/>
    <col min="15642" max="15642" width="1.7109375" style="463" customWidth="1"/>
    <col min="15643" max="15643" width="9.140625" style="463"/>
    <col min="15644" max="15644" width="1.140625" style="463" customWidth="1"/>
    <col min="15645" max="15645" width="9.140625" style="463"/>
    <col min="15646" max="15646" width="1.140625" style="463" customWidth="1"/>
    <col min="15647" max="15647" width="9.140625" style="463"/>
    <col min="15648" max="15648" width="1.5703125" style="463" customWidth="1"/>
    <col min="15649" max="15649" width="9.140625" style="463"/>
    <col min="15650" max="15650" width="1.42578125" style="463" customWidth="1"/>
    <col min="15651" max="15872" width="9.140625" style="463"/>
    <col min="15873" max="15873" width="2.140625" style="463" customWidth="1"/>
    <col min="15874" max="15874" width="2.7109375" style="463" customWidth="1"/>
    <col min="15875" max="15875" width="56.140625" style="463" customWidth="1"/>
    <col min="15876" max="15876" width="2.5703125" style="463" customWidth="1"/>
    <col min="15877" max="15883" width="17.5703125" style="463" customWidth="1"/>
    <col min="15884" max="15884" width="2.5703125" style="463" customWidth="1"/>
    <col min="15885" max="15885" width="14" style="463" customWidth="1"/>
    <col min="15886" max="15886" width="1" style="463" customWidth="1"/>
    <col min="15887" max="15887" width="14" style="463" customWidth="1"/>
    <col min="15888" max="15888" width="2.5703125" style="463" customWidth="1"/>
    <col min="15889" max="15889" width="13.42578125" style="463" bestFit="1" customWidth="1"/>
    <col min="15890" max="15890" width="2.5703125" style="463" customWidth="1"/>
    <col min="15891" max="15891" width="12.42578125" style="463" bestFit="1" customWidth="1"/>
    <col min="15892" max="15892" width="1.42578125" style="463" customWidth="1"/>
    <col min="15893" max="15894" width="16.28515625" style="463" customWidth="1"/>
    <col min="15895" max="15895" width="1" style="463" customWidth="1"/>
    <col min="15896" max="15896" width="25.85546875" style="463" bestFit="1" customWidth="1"/>
    <col min="15897" max="15897" width="10.7109375" style="463" bestFit="1" customWidth="1"/>
    <col min="15898" max="15898" width="1.7109375" style="463" customWidth="1"/>
    <col min="15899" max="15899" width="9.140625" style="463"/>
    <col min="15900" max="15900" width="1.140625" style="463" customWidth="1"/>
    <col min="15901" max="15901" width="9.140625" style="463"/>
    <col min="15902" max="15902" width="1.140625" style="463" customWidth="1"/>
    <col min="15903" max="15903" width="9.140625" style="463"/>
    <col min="15904" max="15904" width="1.5703125" style="463" customWidth="1"/>
    <col min="15905" max="15905" width="9.140625" style="463"/>
    <col min="15906" max="15906" width="1.42578125" style="463" customWidth="1"/>
    <col min="15907" max="16128" width="9.140625" style="463"/>
    <col min="16129" max="16129" width="2.140625" style="463" customWidth="1"/>
    <col min="16130" max="16130" width="2.7109375" style="463" customWidth="1"/>
    <col min="16131" max="16131" width="56.140625" style="463" customWidth="1"/>
    <col min="16132" max="16132" width="2.5703125" style="463" customWidth="1"/>
    <col min="16133" max="16139" width="17.5703125" style="463" customWidth="1"/>
    <col min="16140" max="16140" width="2.5703125" style="463" customWidth="1"/>
    <col min="16141" max="16141" width="14" style="463" customWidth="1"/>
    <col min="16142" max="16142" width="1" style="463" customWidth="1"/>
    <col min="16143" max="16143" width="14" style="463" customWidth="1"/>
    <col min="16144" max="16144" width="2.5703125" style="463" customWidth="1"/>
    <col min="16145" max="16145" width="13.42578125" style="463" bestFit="1" customWidth="1"/>
    <col min="16146" max="16146" width="2.5703125" style="463" customWidth="1"/>
    <col min="16147" max="16147" width="12.42578125" style="463" bestFit="1" customWidth="1"/>
    <col min="16148" max="16148" width="1.42578125" style="463" customWidth="1"/>
    <col min="16149" max="16150" width="16.28515625" style="463" customWidth="1"/>
    <col min="16151" max="16151" width="1" style="463" customWidth="1"/>
    <col min="16152" max="16152" width="25.85546875" style="463" bestFit="1" customWidth="1"/>
    <col min="16153" max="16153" width="10.7109375" style="463" bestFit="1" customWidth="1"/>
    <col min="16154" max="16154" width="1.7109375" style="463" customWidth="1"/>
    <col min="16155" max="16155" width="9.140625" style="463"/>
    <col min="16156" max="16156" width="1.140625" style="463" customWidth="1"/>
    <col min="16157" max="16157" width="9.140625" style="463"/>
    <col min="16158" max="16158" width="1.140625" style="463" customWidth="1"/>
    <col min="16159" max="16159" width="9.140625" style="463"/>
    <col min="16160" max="16160" width="1.5703125" style="463" customWidth="1"/>
    <col min="16161" max="16161" width="9.140625" style="463"/>
    <col min="16162" max="16162" width="1.42578125" style="463" customWidth="1"/>
    <col min="16163" max="16384" width="9.140625" style="463"/>
  </cols>
  <sheetData>
    <row r="1" spans="1:14">
      <c r="A1" s="462"/>
      <c r="N1" s="463"/>
    </row>
    <row r="2" spans="1:14" ht="23.25">
      <c r="A2" s="462"/>
      <c r="C2" s="60" t="s">
        <v>2</v>
      </c>
      <c r="N2" s="463"/>
    </row>
    <row r="3" spans="1:14" ht="18.75">
      <c r="A3" s="462"/>
      <c r="B3" s="465"/>
      <c r="C3" s="61" t="str">
        <f>[3]fluksi!D34</f>
        <v>NIPT K32327001I</v>
      </c>
      <c r="D3" s="466"/>
      <c r="E3" s="465"/>
      <c r="F3" s="465"/>
      <c r="G3" s="465"/>
      <c r="H3" s="465"/>
      <c r="I3" s="465"/>
      <c r="J3" s="465"/>
      <c r="N3" s="463"/>
    </row>
    <row r="4" spans="1:14" s="472" customFormat="1" ht="15" customHeight="1">
      <c r="A4" s="467"/>
      <c r="B4" s="468"/>
      <c r="C4" s="554"/>
      <c r="D4" s="469"/>
      <c r="E4" s="470" t="s">
        <v>430</v>
      </c>
      <c r="F4" s="555" t="s">
        <v>753</v>
      </c>
      <c r="G4" s="557" t="s">
        <v>754</v>
      </c>
      <c r="H4" s="557" t="s">
        <v>755</v>
      </c>
      <c r="I4" s="471" t="s">
        <v>756</v>
      </c>
      <c r="J4" s="555" t="s">
        <v>1</v>
      </c>
    </row>
    <row r="5" spans="1:14" s="472" customFormat="1">
      <c r="A5" s="467"/>
      <c r="B5" s="468"/>
      <c r="C5" s="554"/>
      <c r="D5" s="469"/>
      <c r="E5" s="473" t="s">
        <v>757</v>
      </c>
      <c r="F5" s="556"/>
      <c r="G5" s="556"/>
      <c r="H5" s="556"/>
      <c r="I5" s="473" t="s">
        <v>758</v>
      </c>
      <c r="J5" s="556"/>
    </row>
    <row r="6" spans="1:14" ht="8.25" customHeight="1">
      <c r="A6" s="462"/>
      <c r="B6" s="465"/>
      <c r="C6" s="474"/>
      <c r="D6" s="469"/>
      <c r="E6" s="475"/>
      <c r="F6" s="476"/>
      <c r="G6" s="476"/>
      <c r="H6" s="476"/>
      <c r="I6" s="475"/>
      <c r="J6" s="476"/>
      <c r="N6" s="463"/>
    </row>
    <row r="7" spans="1:14">
      <c r="A7" s="477"/>
      <c r="B7" s="465"/>
      <c r="C7" s="478" t="s">
        <v>762</v>
      </c>
      <c r="D7" s="479"/>
      <c r="E7" s="492">
        <v>10600000</v>
      </c>
      <c r="F7" s="492">
        <v>5663783</v>
      </c>
      <c r="G7" s="59">
        <v>0</v>
      </c>
      <c r="H7" s="492"/>
      <c r="I7" s="492">
        <v>0</v>
      </c>
      <c r="J7" s="492">
        <v>16263783</v>
      </c>
      <c r="N7" s="463"/>
    </row>
    <row r="8" spans="1:14" ht="4.5" customHeight="1">
      <c r="A8" s="480"/>
      <c r="B8" s="465"/>
      <c r="C8" s="481"/>
      <c r="D8" s="482"/>
      <c r="E8" s="483"/>
      <c r="F8" s="484"/>
      <c r="G8" s="484"/>
      <c r="H8" s="484"/>
      <c r="I8" s="483"/>
      <c r="J8" s="492">
        <v>0</v>
      </c>
      <c r="N8" s="463"/>
    </row>
    <row r="9" spans="1:14">
      <c r="A9" s="480"/>
      <c r="B9" s="465"/>
      <c r="C9" s="481" t="s">
        <v>759</v>
      </c>
      <c r="D9" s="482"/>
      <c r="E9" s="483"/>
      <c r="F9" s="484"/>
      <c r="G9" s="484"/>
      <c r="H9" s="484"/>
      <c r="I9" s="483"/>
      <c r="J9" s="492">
        <v>0</v>
      </c>
      <c r="N9" s="463"/>
    </row>
    <row r="10" spans="1:14">
      <c r="A10" s="480"/>
      <c r="B10" s="465"/>
      <c r="C10" s="481" t="s">
        <v>763</v>
      </c>
      <c r="D10" s="482"/>
      <c r="E10" s="483"/>
      <c r="F10" s="484"/>
      <c r="G10" s="484"/>
      <c r="H10" s="484"/>
      <c r="I10" s="483"/>
      <c r="J10" s="492">
        <v>0</v>
      </c>
      <c r="N10" s="463"/>
    </row>
    <row r="11" spans="1:14">
      <c r="A11" s="480"/>
      <c r="B11" s="465"/>
      <c r="C11" s="481" t="s">
        <v>764</v>
      </c>
      <c r="D11" s="482"/>
      <c r="E11" s="483"/>
      <c r="F11" s="493"/>
      <c r="G11" s="484"/>
      <c r="H11" s="485">
        <v>2526789.2348585455</v>
      </c>
      <c r="I11" s="483"/>
      <c r="J11" s="492">
        <v>2526789.2348585455</v>
      </c>
      <c r="N11" s="463"/>
    </row>
    <row r="12" spans="1:14">
      <c r="A12" s="480"/>
      <c r="B12" s="465"/>
      <c r="C12" s="481" t="s">
        <v>753</v>
      </c>
      <c r="D12" s="482"/>
      <c r="E12" s="483"/>
      <c r="F12" s="493"/>
      <c r="G12" s="484"/>
      <c r="H12" s="484"/>
      <c r="I12" s="483"/>
      <c r="J12" s="492">
        <v>0</v>
      </c>
      <c r="N12" s="463"/>
    </row>
    <row r="13" spans="1:14">
      <c r="A13" s="477"/>
      <c r="B13" s="465"/>
      <c r="C13" s="481" t="s">
        <v>760</v>
      </c>
      <c r="D13" s="482"/>
      <c r="E13" s="486"/>
      <c r="F13" s="487"/>
      <c r="G13" s="487"/>
      <c r="H13" s="487"/>
      <c r="I13" s="488"/>
      <c r="J13" s="492">
        <v>0</v>
      </c>
      <c r="N13" s="463"/>
    </row>
    <row r="14" spans="1:14" ht="21" customHeight="1" thickBot="1">
      <c r="A14" s="480"/>
      <c r="B14" s="465"/>
      <c r="C14" s="478" t="s">
        <v>761</v>
      </c>
      <c r="D14" s="479"/>
      <c r="E14" s="489">
        <v>10600000</v>
      </c>
      <c r="F14" s="489">
        <v>5663783</v>
      </c>
      <c r="G14" s="489">
        <v>0</v>
      </c>
      <c r="H14" s="489">
        <v>2526789.2348585455</v>
      </c>
      <c r="I14" s="489">
        <v>0</v>
      </c>
      <c r="J14" s="489">
        <v>18790572.234858546</v>
      </c>
      <c r="N14" s="463"/>
    </row>
    <row r="15" spans="1:14" ht="8.25" customHeight="1" thickTop="1">
      <c r="A15" s="480"/>
      <c r="B15" s="465"/>
      <c r="C15" s="465"/>
      <c r="D15" s="466"/>
      <c r="E15" s="465"/>
      <c r="F15" s="465"/>
      <c r="G15" s="465"/>
      <c r="H15" s="465"/>
      <c r="I15" s="465"/>
      <c r="J15" s="465"/>
      <c r="N15" s="463"/>
    </row>
    <row r="16" spans="1:14">
      <c r="A16" s="480"/>
      <c r="N16" s="463"/>
    </row>
    <row r="17" spans="2:15">
      <c r="N17" s="463"/>
      <c r="O17" s="490"/>
    </row>
    <row r="18" spans="2:15">
      <c r="N18" s="463"/>
      <c r="O18" s="490"/>
    </row>
    <row r="19" spans="2:15">
      <c r="E19" s="491"/>
      <c r="F19" s="491"/>
      <c r="G19" s="494"/>
      <c r="H19" s="491"/>
      <c r="I19" s="491"/>
      <c r="J19" s="491"/>
      <c r="K19" s="491"/>
      <c r="N19" s="463"/>
      <c r="O19" s="490"/>
    </row>
    <row r="20" spans="2:15" s="464" customFormat="1">
      <c r="E20" s="491"/>
      <c r="F20" s="491"/>
      <c r="G20" s="495"/>
      <c r="H20" s="491"/>
      <c r="I20" s="491"/>
      <c r="J20" s="491"/>
      <c r="K20" s="491"/>
      <c r="O20" s="491"/>
    </row>
    <row r="21" spans="2:15" s="464" customFormat="1" ht="16.5" customHeight="1">
      <c r="E21" s="558" t="s">
        <v>765</v>
      </c>
      <c r="F21" s="558"/>
      <c r="G21" s="558"/>
      <c r="H21" s="558"/>
      <c r="I21" s="558"/>
      <c r="J21" s="558"/>
      <c r="K21" s="558"/>
      <c r="N21" s="491"/>
    </row>
    <row r="22" spans="2:15" s="464" customFormat="1">
      <c r="C22" s="551"/>
      <c r="E22" s="464" t="s">
        <v>430</v>
      </c>
      <c r="F22" s="464" t="s">
        <v>766</v>
      </c>
      <c r="G22" s="464" t="s">
        <v>767</v>
      </c>
      <c r="H22" s="464" t="s">
        <v>753</v>
      </c>
      <c r="I22" s="464" t="s">
        <v>768</v>
      </c>
      <c r="J22" s="464" t="s">
        <v>769</v>
      </c>
      <c r="K22" s="552" t="s">
        <v>295</v>
      </c>
      <c r="N22" s="491"/>
    </row>
    <row r="23" spans="2:15" s="464" customFormat="1">
      <c r="C23" s="551"/>
      <c r="E23" s="464" t="s">
        <v>770</v>
      </c>
      <c r="F23" s="464" t="s">
        <v>771</v>
      </c>
      <c r="G23" s="464" t="s">
        <v>772</v>
      </c>
      <c r="H23" s="464" t="s">
        <v>773</v>
      </c>
      <c r="I23" s="464" t="s">
        <v>774</v>
      </c>
      <c r="J23" s="464" t="s">
        <v>775</v>
      </c>
      <c r="K23" s="552"/>
      <c r="N23" s="491"/>
    </row>
    <row r="24" spans="2:15" s="464" customFormat="1">
      <c r="C24" s="551"/>
      <c r="H24" s="464" t="s">
        <v>776</v>
      </c>
      <c r="I24" s="464" t="s">
        <v>777</v>
      </c>
      <c r="K24" s="552"/>
      <c r="N24" s="491"/>
    </row>
    <row r="25" spans="2:15" s="464" customFormat="1">
      <c r="C25" s="551"/>
      <c r="E25" s="496"/>
      <c r="F25" s="496"/>
      <c r="G25" s="496"/>
      <c r="H25" s="496" t="s">
        <v>778</v>
      </c>
      <c r="I25" s="496" t="s">
        <v>779</v>
      </c>
      <c r="J25" s="496"/>
      <c r="K25" s="553"/>
      <c r="N25" s="491"/>
    </row>
    <row r="26" spans="2:15" s="464" customFormat="1">
      <c r="K26" s="497"/>
      <c r="N26" s="491"/>
    </row>
    <row r="27" spans="2:15" s="464" customFormat="1">
      <c r="C27" s="498"/>
      <c r="E27" s="499">
        <v>0</v>
      </c>
      <c r="F27" s="499">
        <v>0</v>
      </c>
      <c r="G27" s="499">
        <v>0</v>
      </c>
      <c r="H27" s="499">
        <v>0</v>
      </c>
      <c r="I27" s="499">
        <v>0</v>
      </c>
      <c r="J27" s="499">
        <v>0</v>
      </c>
      <c r="K27" s="500">
        <f>SUM(E27:J27)</f>
        <v>0</v>
      </c>
      <c r="N27" s="491"/>
    </row>
    <row r="28" spans="2:15" s="464" customFormat="1">
      <c r="C28" s="464" t="s">
        <v>780</v>
      </c>
      <c r="E28" s="464">
        <v>0</v>
      </c>
      <c r="F28" s="464">
        <v>0</v>
      </c>
      <c r="G28" s="464">
        <v>0</v>
      </c>
      <c r="H28" s="464">
        <v>0</v>
      </c>
      <c r="I28" s="464">
        <v>0</v>
      </c>
      <c r="J28" s="491">
        <v>0</v>
      </c>
      <c r="K28" s="501">
        <f>SUM(E28:J28)</f>
        <v>0</v>
      </c>
      <c r="N28" s="491"/>
    </row>
    <row r="29" spans="2:15" s="464" customFormat="1">
      <c r="K29" s="501">
        <f>SUM(E29:J29)</f>
        <v>0</v>
      </c>
      <c r="N29" s="491"/>
    </row>
    <row r="30" spans="2:15" s="464" customFormat="1">
      <c r="B30" s="464" t="s">
        <v>261</v>
      </c>
      <c r="C30" s="502" t="s">
        <v>781</v>
      </c>
      <c r="E30" s="499">
        <v>0</v>
      </c>
      <c r="F30" s="499">
        <v>0</v>
      </c>
      <c r="G30" s="499">
        <v>0</v>
      </c>
      <c r="H30" s="499">
        <v>0</v>
      </c>
      <c r="I30" s="499">
        <v>0</v>
      </c>
      <c r="J30" s="499">
        <v>0</v>
      </c>
      <c r="K30" s="500">
        <f>SUM(K27:K29)</f>
        <v>0</v>
      </c>
      <c r="N30" s="491"/>
    </row>
    <row r="31" spans="2:15" s="464" customFormat="1">
      <c r="B31" s="503" t="s">
        <v>782</v>
      </c>
      <c r="C31" s="464" t="s">
        <v>783</v>
      </c>
      <c r="E31" s="464">
        <v>0</v>
      </c>
      <c r="F31" s="464">
        <v>0</v>
      </c>
      <c r="G31" s="464">
        <v>0</v>
      </c>
      <c r="H31" s="464">
        <v>0</v>
      </c>
      <c r="I31" s="464">
        <v>0</v>
      </c>
      <c r="J31" s="464">
        <v>0</v>
      </c>
      <c r="K31" s="501">
        <f t="shared" ref="K31:K36" si="0">SUM(E31:J31)</f>
        <v>0</v>
      </c>
      <c r="N31" s="491"/>
    </row>
    <row r="32" spans="2:15" s="464" customFormat="1">
      <c r="B32" s="503" t="s">
        <v>784</v>
      </c>
      <c r="C32" s="464" t="s">
        <v>785</v>
      </c>
      <c r="E32" s="464">
        <v>0</v>
      </c>
      <c r="F32" s="464">
        <v>0</v>
      </c>
      <c r="G32" s="464">
        <v>0</v>
      </c>
      <c r="H32" s="464">
        <v>0</v>
      </c>
      <c r="I32" s="464">
        <v>0</v>
      </c>
      <c r="J32" s="464">
        <v>0</v>
      </c>
      <c r="K32" s="501">
        <f t="shared" si="0"/>
        <v>0</v>
      </c>
      <c r="N32" s="491"/>
    </row>
    <row r="33" spans="2:14" s="464" customFormat="1">
      <c r="B33" s="503" t="s">
        <v>786</v>
      </c>
      <c r="C33" s="464" t="s">
        <v>787</v>
      </c>
      <c r="E33" s="464">
        <v>0</v>
      </c>
      <c r="F33" s="464">
        <v>0</v>
      </c>
      <c r="G33" s="464">
        <v>0</v>
      </c>
      <c r="I33" s="464">
        <v>0</v>
      </c>
      <c r="J33" s="59">
        <v>2741911</v>
      </c>
      <c r="K33" s="501">
        <f t="shared" si="0"/>
        <v>2741911</v>
      </c>
      <c r="N33" s="491"/>
    </row>
    <row r="34" spans="2:14" s="464" customFormat="1">
      <c r="B34" s="503" t="s">
        <v>788</v>
      </c>
      <c r="C34" s="464" t="s">
        <v>796</v>
      </c>
      <c r="E34" s="464">
        <v>0</v>
      </c>
      <c r="F34" s="464">
        <v>0</v>
      </c>
      <c r="G34" s="464">
        <v>0</v>
      </c>
      <c r="H34" s="464">
        <v>4953438</v>
      </c>
      <c r="I34" s="464">
        <v>0</v>
      </c>
      <c r="J34" s="105">
        <v>0</v>
      </c>
      <c r="K34" s="501">
        <f t="shared" si="0"/>
        <v>4953438</v>
      </c>
      <c r="N34" s="491"/>
    </row>
    <row r="35" spans="2:14" s="464" customFormat="1">
      <c r="B35" s="503" t="s">
        <v>789</v>
      </c>
      <c r="C35" s="464" t="s">
        <v>797</v>
      </c>
      <c r="E35" s="464">
        <v>0</v>
      </c>
      <c r="F35" s="464">
        <v>0</v>
      </c>
      <c r="G35" s="464">
        <v>0</v>
      </c>
      <c r="H35" s="464">
        <v>598404</v>
      </c>
      <c r="I35" s="464">
        <v>0</v>
      </c>
      <c r="J35" s="105">
        <v>0</v>
      </c>
      <c r="K35" s="501">
        <f t="shared" si="0"/>
        <v>598404</v>
      </c>
      <c r="N35" s="491"/>
    </row>
    <row r="36" spans="2:14" s="464" customFormat="1">
      <c r="B36" s="503" t="s">
        <v>790</v>
      </c>
      <c r="C36" s="464" t="s">
        <v>791</v>
      </c>
      <c r="E36" s="464">
        <v>8000000</v>
      </c>
      <c r="F36" s="464">
        <v>0</v>
      </c>
      <c r="G36" s="464">
        <v>0</v>
      </c>
      <c r="H36" s="464">
        <v>0</v>
      </c>
      <c r="I36" s="464">
        <v>0</v>
      </c>
      <c r="J36" s="105">
        <v>0</v>
      </c>
      <c r="K36" s="501">
        <f t="shared" si="0"/>
        <v>8000000</v>
      </c>
      <c r="N36" s="491"/>
    </row>
    <row r="37" spans="2:14" s="464" customFormat="1">
      <c r="B37" s="503" t="s">
        <v>792</v>
      </c>
      <c r="C37" s="464" t="s">
        <v>793</v>
      </c>
      <c r="E37" s="464">
        <v>0</v>
      </c>
      <c r="F37" s="464">
        <v>0</v>
      </c>
      <c r="G37" s="464">
        <v>0</v>
      </c>
      <c r="H37" s="464">
        <v>0</v>
      </c>
      <c r="I37" s="464">
        <v>0</v>
      </c>
      <c r="J37" s="105">
        <v>0</v>
      </c>
      <c r="K37" s="501"/>
      <c r="N37" s="491"/>
    </row>
    <row r="38" spans="2:14" s="464" customFormat="1">
      <c r="B38" s="464" t="s">
        <v>368</v>
      </c>
      <c r="C38" s="502" t="s">
        <v>795</v>
      </c>
      <c r="E38" s="499">
        <v>8000000</v>
      </c>
      <c r="F38" s="499">
        <v>0</v>
      </c>
      <c r="G38" s="499">
        <v>0</v>
      </c>
      <c r="H38" s="499">
        <v>5551842</v>
      </c>
      <c r="I38" s="499">
        <v>0</v>
      </c>
      <c r="J38" s="504">
        <v>2741911</v>
      </c>
      <c r="K38" s="500">
        <f t="shared" ref="K38" si="1">SUM(K30:K37)</f>
        <v>16293753</v>
      </c>
      <c r="N38" s="491"/>
    </row>
    <row r="39" spans="2:14" s="464" customFormat="1">
      <c r="B39" s="503" t="s">
        <v>782</v>
      </c>
      <c r="C39" s="464" t="s">
        <v>783</v>
      </c>
      <c r="E39" s="464">
        <v>0</v>
      </c>
      <c r="F39" s="464">
        <v>0</v>
      </c>
      <c r="G39" s="464">
        <v>0</v>
      </c>
      <c r="H39" s="464">
        <v>0</v>
      </c>
      <c r="I39" s="464">
        <v>0</v>
      </c>
      <c r="J39" s="105">
        <v>0</v>
      </c>
      <c r="K39" s="501">
        <f t="shared" ref="K39:K45" si="2">SUM(E39:J39)</f>
        <v>0</v>
      </c>
      <c r="N39" s="491"/>
    </row>
    <row r="40" spans="2:14" s="464" customFormat="1">
      <c r="B40" s="503" t="s">
        <v>784</v>
      </c>
      <c r="C40" s="464" t="s">
        <v>785</v>
      </c>
      <c r="E40" s="464">
        <v>0</v>
      </c>
      <c r="F40" s="464">
        <v>0</v>
      </c>
      <c r="G40" s="464">
        <v>0</v>
      </c>
      <c r="H40" s="464">
        <v>0</v>
      </c>
      <c r="I40" s="464">
        <v>0</v>
      </c>
      <c r="J40" s="105">
        <v>0</v>
      </c>
      <c r="K40" s="501">
        <f t="shared" si="2"/>
        <v>0</v>
      </c>
      <c r="N40" s="491"/>
    </row>
    <row r="41" spans="2:14" s="464" customFormat="1">
      <c r="B41" s="503" t="s">
        <v>786</v>
      </c>
      <c r="C41" s="464" t="s">
        <v>794</v>
      </c>
      <c r="E41" s="464">
        <v>0</v>
      </c>
      <c r="F41" s="464">
        <v>0</v>
      </c>
      <c r="G41" s="464">
        <v>0</v>
      </c>
      <c r="I41" s="464">
        <v>0</v>
      </c>
      <c r="J41" s="105">
        <v>2526789.2348585455</v>
      </c>
      <c r="K41" s="501">
        <f t="shared" si="2"/>
        <v>2526789.2348585455</v>
      </c>
      <c r="N41" s="491"/>
    </row>
    <row r="42" spans="2:14" s="464" customFormat="1">
      <c r="B42" s="503" t="s">
        <v>788</v>
      </c>
      <c r="C42" s="464" t="s">
        <v>796</v>
      </c>
      <c r="E42" s="464">
        <v>0</v>
      </c>
      <c r="F42" s="464">
        <v>0</v>
      </c>
      <c r="G42" s="464">
        <v>0</v>
      </c>
      <c r="H42" s="464">
        <v>4953438</v>
      </c>
      <c r="I42" s="464">
        <v>0</v>
      </c>
      <c r="J42" s="105">
        <v>0</v>
      </c>
      <c r="K42" s="501">
        <f t="shared" si="2"/>
        <v>4953438</v>
      </c>
      <c r="N42" s="491"/>
    </row>
    <row r="43" spans="2:14" s="464" customFormat="1">
      <c r="B43" s="503" t="s">
        <v>789</v>
      </c>
      <c r="C43" s="464" t="s">
        <v>797</v>
      </c>
      <c r="H43" s="376">
        <v>710345</v>
      </c>
      <c r="J43" s="105"/>
      <c r="K43" s="501">
        <f>H43</f>
        <v>710345</v>
      </c>
      <c r="N43" s="491"/>
    </row>
    <row r="44" spans="2:14" s="464" customFormat="1">
      <c r="B44" s="503" t="s">
        <v>790</v>
      </c>
      <c r="C44" s="464" t="s">
        <v>791</v>
      </c>
      <c r="E44" s="414">
        <v>10600000</v>
      </c>
      <c r="F44" s="491">
        <v>0</v>
      </c>
      <c r="G44" s="491">
        <v>0</v>
      </c>
      <c r="H44" s="491">
        <v>0</v>
      </c>
      <c r="I44" s="491">
        <v>0</v>
      </c>
      <c r="J44" s="491">
        <v>0</v>
      </c>
      <c r="K44" s="501">
        <f t="shared" si="2"/>
        <v>10600000</v>
      </c>
      <c r="N44" s="491"/>
    </row>
    <row r="45" spans="2:14" s="464" customFormat="1">
      <c r="B45" s="503" t="s">
        <v>792</v>
      </c>
      <c r="C45" s="464" t="s">
        <v>793</v>
      </c>
      <c r="E45" s="491">
        <v>0</v>
      </c>
      <c r="F45" s="491">
        <v>0</v>
      </c>
      <c r="G45" s="491">
        <v>0</v>
      </c>
      <c r="H45" s="491">
        <v>0</v>
      </c>
      <c r="I45" s="491">
        <v>0</v>
      </c>
      <c r="J45" s="491">
        <v>0</v>
      </c>
      <c r="K45" s="501">
        <f t="shared" si="2"/>
        <v>0</v>
      </c>
      <c r="N45" s="491"/>
    </row>
    <row r="46" spans="2:14" s="464" customFormat="1">
      <c r="B46" s="464" t="s">
        <v>428</v>
      </c>
      <c r="C46" s="505" t="s">
        <v>798</v>
      </c>
      <c r="D46" s="498"/>
      <c r="E46" s="506">
        <v>10600000</v>
      </c>
      <c r="F46" s="506">
        <v>0</v>
      </c>
      <c r="G46" s="506">
        <v>0</v>
      </c>
      <c r="H46" s="506">
        <v>5663783</v>
      </c>
      <c r="I46" s="506">
        <v>0</v>
      </c>
      <c r="J46" s="506"/>
      <c r="K46" s="507">
        <f>K42+K43+K44</f>
        <v>16263783</v>
      </c>
      <c r="N46" s="491"/>
    </row>
    <row r="47" spans="2:14" s="464" customFormat="1">
      <c r="N47" s="491"/>
    </row>
    <row r="48" spans="2:14" s="464" customFormat="1">
      <c r="N48" s="491"/>
    </row>
    <row r="49" spans="11:11" ht="14.25">
      <c r="K49" s="163" t="s">
        <v>519</v>
      </c>
    </row>
    <row r="50" spans="11:11" ht="14.25">
      <c r="K50" s="163" t="s">
        <v>520</v>
      </c>
    </row>
  </sheetData>
  <mergeCells count="8">
    <mergeCell ref="C22:C25"/>
    <mergeCell ref="K22:K25"/>
    <mergeCell ref="C4:C5"/>
    <mergeCell ref="F4:F5"/>
    <mergeCell ref="G4:G5"/>
    <mergeCell ref="H4:H5"/>
    <mergeCell ref="J4:J5"/>
    <mergeCell ref="E21:K21"/>
  </mergeCells>
  <pageMargins left="0.39370078740157483" right="0.47244094488188981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4"/>
  <sheetViews>
    <sheetView topLeftCell="A35" workbookViewId="0">
      <selection activeCell="E48" sqref="E47:E48"/>
    </sheetView>
  </sheetViews>
  <sheetFormatPr defaultRowHeight="12.75"/>
  <cols>
    <col min="1" max="1" width="5.140625" style="1" customWidth="1"/>
    <col min="2" max="2" width="21.140625" style="1" customWidth="1"/>
    <col min="3" max="3" width="9.42578125" style="1" customWidth="1"/>
    <col min="4" max="4" width="11.5703125" style="1" customWidth="1"/>
    <col min="5" max="5" width="11" style="1" customWidth="1"/>
    <col min="6" max="6" width="12" style="1" customWidth="1"/>
    <col min="7" max="7" width="13.42578125" style="1" customWidth="1"/>
    <col min="8" max="242" width="9.140625" style="1"/>
    <col min="243" max="243" width="5.140625" style="1" customWidth="1"/>
    <col min="244" max="244" width="21.140625" style="1" customWidth="1"/>
    <col min="245" max="245" width="9.42578125" style="1" customWidth="1"/>
    <col min="246" max="246" width="11.5703125" style="1" customWidth="1"/>
    <col min="247" max="247" width="11" style="1" customWidth="1"/>
    <col min="248" max="248" width="12" style="1" customWidth="1"/>
    <col min="249" max="249" width="13.42578125" style="1" customWidth="1"/>
    <col min="250" max="250" width="9.140625" style="1"/>
    <col min="251" max="252" width="10.140625" style="1" bestFit="1" customWidth="1"/>
    <col min="253" max="254" width="9.140625" style="1"/>
    <col min="255" max="255" width="12.28515625" style="1" customWidth="1"/>
    <col min="256" max="498" width="9.140625" style="1"/>
    <col min="499" max="499" width="5.140625" style="1" customWidth="1"/>
    <col min="500" max="500" width="21.140625" style="1" customWidth="1"/>
    <col min="501" max="501" width="9.42578125" style="1" customWidth="1"/>
    <col min="502" max="502" width="11.5703125" style="1" customWidth="1"/>
    <col min="503" max="503" width="11" style="1" customWidth="1"/>
    <col min="504" max="504" width="12" style="1" customWidth="1"/>
    <col min="505" max="505" width="13.42578125" style="1" customWidth="1"/>
    <col min="506" max="506" width="9.140625" style="1"/>
    <col min="507" max="508" width="10.140625" style="1" bestFit="1" customWidth="1"/>
    <col min="509" max="510" width="9.140625" style="1"/>
    <col min="511" max="511" width="12.28515625" style="1" customWidth="1"/>
    <col min="512" max="754" width="9.140625" style="1"/>
    <col min="755" max="755" width="5.140625" style="1" customWidth="1"/>
    <col min="756" max="756" width="21.140625" style="1" customWidth="1"/>
    <col min="757" max="757" width="9.42578125" style="1" customWidth="1"/>
    <col min="758" max="758" width="11.5703125" style="1" customWidth="1"/>
    <col min="759" max="759" width="11" style="1" customWidth="1"/>
    <col min="760" max="760" width="12" style="1" customWidth="1"/>
    <col min="761" max="761" width="13.42578125" style="1" customWidth="1"/>
    <col min="762" max="762" width="9.140625" style="1"/>
    <col min="763" max="764" width="10.140625" style="1" bestFit="1" customWidth="1"/>
    <col min="765" max="766" width="9.140625" style="1"/>
    <col min="767" max="767" width="12.28515625" style="1" customWidth="1"/>
    <col min="768" max="1010" width="9.140625" style="1"/>
    <col min="1011" max="1011" width="5.140625" style="1" customWidth="1"/>
    <col min="1012" max="1012" width="21.140625" style="1" customWidth="1"/>
    <col min="1013" max="1013" width="9.42578125" style="1" customWidth="1"/>
    <col min="1014" max="1014" width="11.5703125" style="1" customWidth="1"/>
    <col min="1015" max="1015" width="11" style="1" customWidth="1"/>
    <col min="1016" max="1016" width="12" style="1" customWidth="1"/>
    <col min="1017" max="1017" width="13.42578125" style="1" customWidth="1"/>
    <col min="1018" max="1018" width="9.140625" style="1"/>
    <col min="1019" max="1020" width="10.140625" style="1" bestFit="1" customWidth="1"/>
    <col min="1021" max="1022" width="9.140625" style="1"/>
    <col min="1023" max="1023" width="12.28515625" style="1" customWidth="1"/>
    <col min="1024" max="1266" width="9.140625" style="1"/>
    <col min="1267" max="1267" width="5.140625" style="1" customWidth="1"/>
    <col min="1268" max="1268" width="21.140625" style="1" customWidth="1"/>
    <col min="1269" max="1269" width="9.42578125" style="1" customWidth="1"/>
    <col min="1270" max="1270" width="11.5703125" style="1" customWidth="1"/>
    <col min="1271" max="1271" width="11" style="1" customWidth="1"/>
    <col min="1272" max="1272" width="12" style="1" customWidth="1"/>
    <col min="1273" max="1273" width="13.42578125" style="1" customWidth="1"/>
    <col min="1274" max="1274" width="9.140625" style="1"/>
    <col min="1275" max="1276" width="10.140625" style="1" bestFit="1" customWidth="1"/>
    <col min="1277" max="1278" width="9.140625" style="1"/>
    <col min="1279" max="1279" width="12.28515625" style="1" customWidth="1"/>
    <col min="1280" max="1522" width="9.140625" style="1"/>
    <col min="1523" max="1523" width="5.140625" style="1" customWidth="1"/>
    <col min="1524" max="1524" width="21.140625" style="1" customWidth="1"/>
    <col min="1525" max="1525" width="9.42578125" style="1" customWidth="1"/>
    <col min="1526" max="1526" width="11.5703125" style="1" customWidth="1"/>
    <col min="1527" max="1527" width="11" style="1" customWidth="1"/>
    <col min="1528" max="1528" width="12" style="1" customWidth="1"/>
    <col min="1529" max="1529" width="13.42578125" style="1" customWidth="1"/>
    <col min="1530" max="1530" width="9.140625" style="1"/>
    <col min="1531" max="1532" width="10.140625" style="1" bestFit="1" customWidth="1"/>
    <col min="1533" max="1534" width="9.140625" style="1"/>
    <col min="1535" max="1535" width="12.28515625" style="1" customWidth="1"/>
    <col min="1536" max="1778" width="9.140625" style="1"/>
    <col min="1779" max="1779" width="5.140625" style="1" customWidth="1"/>
    <col min="1780" max="1780" width="21.140625" style="1" customWidth="1"/>
    <col min="1781" max="1781" width="9.42578125" style="1" customWidth="1"/>
    <col min="1782" max="1782" width="11.5703125" style="1" customWidth="1"/>
    <col min="1783" max="1783" width="11" style="1" customWidth="1"/>
    <col min="1784" max="1784" width="12" style="1" customWidth="1"/>
    <col min="1785" max="1785" width="13.42578125" style="1" customWidth="1"/>
    <col min="1786" max="1786" width="9.140625" style="1"/>
    <col min="1787" max="1788" width="10.140625" style="1" bestFit="1" customWidth="1"/>
    <col min="1789" max="1790" width="9.140625" style="1"/>
    <col min="1791" max="1791" width="12.28515625" style="1" customWidth="1"/>
    <col min="1792" max="2034" width="9.140625" style="1"/>
    <col min="2035" max="2035" width="5.140625" style="1" customWidth="1"/>
    <col min="2036" max="2036" width="21.140625" style="1" customWidth="1"/>
    <col min="2037" max="2037" width="9.42578125" style="1" customWidth="1"/>
    <col min="2038" max="2038" width="11.5703125" style="1" customWidth="1"/>
    <col min="2039" max="2039" width="11" style="1" customWidth="1"/>
    <col min="2040" max="2040" width="12" style="1" customWidth="1"/>
    <col min="2041" max="2041" width="13.42578125" style="1" customWidth="1"/>
    <col min="2042" max="2042" width="9.140625" style="1"/>
    <col min="2043" max="2044" width="10.140625" style="1" bestFit="1" customWidth="1"/>
    <col min="2045" max="2046" width="9.140625" style="1"/>
    <col min="2047" max="2047" width="12.28515625" style="1" customWidth="1"/>
    <col min="2048" max="2290" width="9.140625" style="1"/>
    <col min="2291" max="2291" width="5.140625" style="1" customWidth="1"/>
    <col min="2292" max="2292" width="21.140625" style="1" customWidth="1"/>
    <col min="2293" max="2293" width="9.42578125" style="1" customWidth="1"/>
    <col min="2294" max="2294" width="11.5703125" style="1" customWidth="1"/>
    <col min="2295" max="2295" width="11" style="1" customWidth="1"/>
    <col min="2296" max="2296" width="12" style="1" customWidth="1"/>
    <col min="2297" max="2297" width="13.42578125" style="1" customWidth="1"/>
    <col min="2298" max="2298" width="9.140625" style="1"/>
    <col min="2299" max="2300" width="10.140625" style="1" bestFit="1" customWidth="1"/>
    <col min="2301" max="2302" width="9.140625" style="1"/>
    <col min="2303" max="2303" width="12.28515625" style="1" customWidth="1"/>
    <col min="2304" max="2546" width="9.140625" style="1"/>
    <col min="2547" max="2547" width="5.140625" style="1" customWidth="1"/>
    <col min="2548" max="2548" width="21.140625" style="1" customWidth="1"/>
    <col min="2549" max="2549" width="9.42578125" style="1" customWidth="1"/>
    <col min="2550" max="2550" width="11.5703125" style="1" customWidth="1"/>
    <col min="2551" max="2551" width="11" style="1" customWidth="1"/>
    <col min="2552" max="2552" width="12" style="1" customWidth="1"/>
    <col min="2553" max="2553" width="13.42578125" style="1" customWidth="1"/>
    <col min="2554" max="2554" width="9.140625" style="1"/>
    <col min="2555" max="2556" width="10.140625" style="1" bestFit="1" customWidth="1"/>
    <col min="2557" max="2558" width="9.140625" style="1"/>
    <col min="2559" max="2559" width="12.28515625" style="1" customWidth="1"/>
    <col min="2560" max="2802" width="9.140625" style="1"/>
    <col min="2803" max="2803" width="5.140625" style="1" customWidth="1"/>
    <col min="2804" max="2804" width="21.140625" style="1" customWidth="1"/>
    <col min="2805" max="2805" width="9.42578125" style="1" customWidth="1"/>
    <col min="2806" max="2806" width="11.5703125" style="1" customWidth="1"/>
    <col min="2807" max="2807" width="11" style="1" customWidth="1"/>
    <col min="2808" max="2808" width="12" style="1" customWidth="1"/>
    <col min="2809" max="2809" width="13.42578125" style="1" customWidth="1"/>
    <col min="2810" max="2810" width="9.140625" style="1"/>
    <col min="2811" max="2812" width="10.140625" style="1" bestFit="1" customWidth="1"/>
    <col min="2813" max="2814" width="9.140625" style="1"/>
    <col min="2815" max="2815" width="12.28515625" style="1" customWidth="1"/>
    <col min="2816" max="3058" width="9.140625" style="1"/>
    <col min="3059" max="3059" width="5.140625" style="1" customWidth="1"/>
    <col min="3060" max="3060" width="21.140625" style="1" customWidth="1"/>
    <col min="3061" max="3061" width="9.42578125" style="1" customWidth="1"/>
    <col min="3062" max="3062" width="11.5703125" style="1" customWidth="1"/>
    <col min="3063" max="3063" width="11" style="1" customWidth="1"/>
    <col min="3064" max="3064" width="12" style="1" customWidth="1"/>
    <col min="3065" max="3065" width="13.42578125" style="1" customWidth="1"/>
    <col min="3066" max="3066" width="9.140625" style="1"/>
    <col min="3067" max="3068" width="10.140625" style="1" bestFit="1" customWidth="1"/>
    <col min="3069" max="3070" width="9.140625" style="1"/>
    <col min="3071" max="3071" width="12.28515625" style="1" customWidth="1"/>
    <col min="3072" max="3314" width="9.140625" style="1"/>
    <col min="3315" max="3315" width="5.140625" style="1" customWidth="1"/>
    <col min="3316" max="3316" width="21.140625" style="1" customWidth="1"/>
    <col min="3317" max="3317" width="9.42578125" style="1" customWidth="1"/>
    <col min="3318" max="3318" width="11.5703125" style="1" customWidth="1"/>
    <col min="3319" max="3319" width="11" style="1" customWidth="1"/>
    <col min="3320" max="3320" width="12" style="1" customWidth="1"/>
    <col min="3321" max="3321" width="13.42578125" style="1" customWidth="1"/>
    <col min="3322" max="3322" width="9.140625" style="1"/>
    <col min="3323" max="3324" width="10.140625" style="1" bestFit="1" customWidth="1"/>
    <col min="3325" max="3326" width="9.140625" style="1"/>
    <col min="3327" max="3327" width="12.28515625" style="1" customWidth="1"/>
    <col min="3328" max="3570" width="9.140625" style="1"/>
    <col min="3571" max="3571" width="5.140625" style="1" customWidth="1"/>
    <col min="3572" max="3572" width="21.140625" style="1" customWidth="1"/>
    <col min="3573" max="3573" width="9.42578125" style="1" customWidth="1"/>
    <col min="3574" max="3574" width="11.5703125" style="1" customWidth="1"/>
    <col min="3575" max="3575" width="11" style="1" customWidth="1"/>
    <col min="3576" max="3576" width="12" style="1" customWidth="1"/>
    <col min="3577" max="3577" width="13.42578125" style="1" customWidth="1"/>
    <col min="3578" max="3578" width="9.140625" style="1"/>
    <col min="3579" max="3580" width="10.140625" style="1" bestFit="1" customWidth="1"/>
    <col min="3581" max="3582" width="9.140625" style="1"/>
    <col min="3583" max="3583" width="12.28515625" style="1" customWidth="1"/>
    <col min="3584" max="3826" width="9.140625" style="1"/>
    <col min="3827" max="3827" width="5.140625" style="1" customWidth="1"/>
    <col min="3828" max="3828" width="21.140625" style="1" customWidth="1"/>
    <col min="3829" max="3829" width="9.42578125" style="1" customWidth="1"/>
    <col min="3830" max="3830" width="11.5703125" style="1" customWidth="1"/>
    <col min="3831" max="3831" width="11" style="1" customWidth="1"/>
    <col min="3832" max="3832" width="12" style="1" customWidth="1"/>
    <col min="3833" max="3833" width="13.42578125" style="1" customWidth="1"/>
    <col min="3834" max="3834" width="9.140625" style="1"/>
    <col min="3835" max="3836" width="10.140625" style="1" bestFit="1" customWidth="1"/>
    <col min="3837" max="3838" width="9.140625" style="1"/>
    <col min="3839" max="3839" width="12.28515625" style="1" customWidth="1"/>
    <col min="3840" max="4082" width="9.140625" style="1"/>
    <col min="4083" max="4083" width="5.140625" style="1" customWidth="1"/>
    <col min="4084" max="4084" width="21.140625" style="1" customWidth="1"/>
    <col min="4085" max="4085" width="9.42578125" style="1" customWidth="1"/>
    <col min="4086" max="4086" width="11.5703125" style="1" customWidth="1"/>
    <col min="4087" max="4087" width="11" style="1" customWidth="1"/>
    <col min="4088" max="4088" width="12" style="1" customWidth="1"/>
    <col min="4089" max="4089" width="13.42578125" style="1" customWidth="1"/>
    <col min="4090" max="4090" width="9.140625" style="1"/>
    <col min="4091" max="4092" width="10.140625" style="1" bestFit="1" customWidth="1"/>
    <col min="4093" max="4094" width="9.140625" style="1"/>
    <col min="4095" max="4095" width="12.28515625" style="1" customWidth="1"/>
    <col min="4096" max="4338" width="9.140625" style="1"/>
    <col min="4339" max="4339" width="5.140625" style="1" customWidth="1"/>
    <col min="4340" max="4340" width="21.140625" style="1" customWidth="1"/>
    <col min="4341" max="4341" width="9.42578125" style="1" customWidth="1"/>
    <col min="4342" max="4342" width="11.5703125" style="1" customWidth="1"/>
    <col min="4343" max="4343" width="11" style="1" customWidth="1"/>
    <col min="4344" max="4344" width="12" style="1" customWidth="1"/>
    <col min="4345" max="4345" width="13.42578125" style="1" customWidth="1"/>
    <col min="4346" max="4346" width="9.140625" style="1"/>
    <col min="4347" max="4348" width="10.140625" style="1" bestFit="1" customWidth="1"/>
    <col min="4349" max="4350" width="9.140625" style="1"/>
    <col min="4351" max="4351" width="12.28515625" style="1" customWidth="1"/>
    <col min="4352" max="4594" width="9.140625" style="1"/>
    <col min="4595" max="4595" width="5.140625" style="1" customWidth="1"/>
    <col min="4596" max="4596" width="21.140625" style="1" customWidth="1"/>
    <col min="4597" max="4597" width="9.42578125" style="1" customWidth="1"/>
    <col min="4598" max="4598" width="11.5703125" style="1" customWidth="1"/>
    <col min="4599" max="4599" width="11" style="1" customWidth="1"/>
    <col min="4600" max="4600" width="12" style="1" customWidth="1"/>
    <col min="4601" max="4601" width="13.42578125" style="1" customWidth="1"/>
    <col min="4602" max="4602" width="9.140625" style="1"/>
    <col min="4603" max="4604" width="10.140625" style="1" bestFit="1" customWidth="1"/>
    <col min="4605" max="4606" width="9.140625" style="1"/>
    <col min="4607" max="4607" width="12.28515625" style="1" customWidth="1"/>
    <col min="4608" max="4850" width="9.140625" style="1"/>
    <col min="4851" max="4851" width="5.140625" style="1" customWidth="1"/>
    <col min="4852" max="4852" width="21.140625" style="1" customWidth="1"/>
    <col min="4853" max="4853" width="9.42578125" style="1" customWidth="1"/>
    <col min="4854" max="4854" width="11.5703125" style="1" customWidth="1"/>
    <col min="4855" max="4855" width="11" style="1" customWidth="1"/>
    <col min="4856" max="4856" width="12" style="1" customWidth="1"/>
    <col min="4857" max="4857" width="13.42578125" style="1" customWidth="1"/>
    <col min="4858" max="4858" width="9.140625" style="1"/>
    <col min="4859" max="4860" width="10.140625" style="1" bestFit="1" customWidth="1"/>
    <col min="4861" max="4862" width="9.140625" style="1"/>
    <col min="4863" max="4863" width="12.28515625" style="1" customWidth="1"/>
    <col min="4864" max="5106" width="9.140625" style="1"/>
    <col min="5107" max="5107" width="5.140625" style="1" customWidth="1"/>
    <col min="5108" max="5108" width="21.140625" style="1" customWidth="1"/>
    <col min="5109" max="5109" width="9.42578125" style="1" customWidth="1"/>
    <col min="5110" max="5110" width="11.5703125" style="1" customWidth="1"/>
    <col min="5111" max="5111" width="11" style="1" customWidth="1"/>
    <col min="5112" max="5112" width="12" style="1" customWidth="1"/>
    <col min="5113" max="5113" width="13.42578125" style="1" customWidth="1"/>
    <col min="5114" max="5114" width="9.140625" style="1"/>
    <col min="5115" max="5116" width="10.140625" style="1" bestFit="1" customWidth="1"/>
    <col min="5117" max="5118" width="9.140625" style="1"/>
    <col min="5119" max="5119" width="12.28515625" style="1" customWidth="1"/>
    <col min="5120" max="5362" width="9.140625" style="1"/>
    <col min="5363" max="5363" width="5.140625" style="1" customWidth="1"/>
    <col min="5364" max="5364" width="21.140625" style="1" customWidth="1"/>
    <col min="5365" max="5365" width="9.42578125" style="1" customWidth="1"/>
    <col min="5366" max="5366" width="11.5703125" style="1" customWidth="1"/>
    <col min="5367" max="5367" width="11" style="1" customWidth="1"/>
    <col min="5368" max="5368" width="12" style="1" customWidth="1"/>
    <col min="5369" max="5369" width="13.42578125" style="1" customWidth="1"/>
    <col min="5370" max="5370" width="9.140625" style="1"/>
    <col min="5371" max="5372" width="10.140625" style="1" bestFit="1" customWidth="1"/>
    <col min="5373" max="5374" width="9.140625" style="1"/>
    <col min="5375" max="5375" width="12.28515625" style="1" customWidth="1"/>
    <col min="5376" max="5618" width="9.140625" style="1"/>
    <col min="5619" max="5619" width="5.140625" style="1" customWidth="1"/>
    <col min="5620" max="5620" width="21.140625" style="1" customWidth="1"/>
    <col min="5621" max="5621" width="9.42578125" style="1" customWidth="1"/>
    <col min="5622" max="5622" width="11.5703125" style="1" customWidth="1"/>
    <col min="5623" max="5623" width="11" style="1" customWidth="1"/>
    <col min="5624" max="5624" width="12" style="1" customWidth="1"/>
    <col min="5625" max="5625" width="13.42578125" style="1" customWidth="1"/>
    <col min="5626" max="5626" width="9.140625" style="1"/>
    <col min="5627" max="5628" width="10.140625" style="1" bestFit="1" customWidth="1"/>
    <col min="5629" max="5630" width="9.140625" style="1"/>
    <col min="5631" max="5631" width="12.28515625" style="1" customWidth="1"/>
    <col min="5632" max="5874" width="9.140625" style="1"/>
    <col min="5875" max="5875" width="5.140625" style="1" customWidth="1"/>
    <col min="5876" max="5876" width="21.140625" style="1" customWidth="1"/>
    <col min="5877" max="5877" width="9.42578125" style="1" customWidth="1"/>
    <col min="5878" max="5878" width="11.5703125" style="1" customWidth="1"/>
    <col min="5879" max="5879" width="11" style="1" customWidth="1"/>
    <col min="5880" max="5880" width="12" style="1" customWidth="1"/>
    <col min="5881" max="5881" width="13.42578125" style="1" customWidth="1"/>
    <col min="5882" max="5882" width="9.140625" style="1"/>
    <col min="5883" max="5884" width="10.140625" style="1" bestFit="1" customWidth="1"/>
    <col min="5885" max="5886" width="9.140625" style="1"/>
    <col min="5887" max="5887" width="12.28515625" style="1" customWidth="1"/>
    <col min="5888" max="6130" width="9.140625" style="1"/>
    <col min="6131" max="6131" width="5.140625" style="1" customWidth="1"/>
    <col min="6132" max="6132" width="21.140625" style="1" customWidth="1"/>
    <col min="6133" max="6133" width="9.42578125" style="1" customWidth="1"/>
    <col min="6134" max="6134" width="11.5703125" style="1" customWidth="1"/>
    <col min="6135" max="6135" width="11" style="1" customWidth="1"/>
    <col min="6136" max="6136" width="12" style="1" customWidth="1"/>
    <col min="6137" max="6137" width="13.42578125" style="1" customWidth="1"/>
    <col min="6138" max="6138" width="9.140625" style="1"/>
    <col min="6139" max="6140" width="10.140625" style="1" bestFit="1" customWidth="1"/>
    <col min="6141" max="6142" width="9.140625" style="1"/>
    <col min="6143" max="6143" width="12.28515625" style="1" customWidth="1"/>
    <col min="6144" max="6386" width="9.140625" style="1"/>
    <col min="6387" max="6387" width="5.140625" style="1" customWidth="1"/>
    <col min="6388" max="6388" width="21.140625" style="1" customWidth="1"/>
    <col min="6389" max="6389" width="9.42578125" style="1" customWidth="1"/>
    <col min="6390" max="6390" width="11.5703125" style="1" customWidth="1"/>
    <col min="6391" max="6391" width="11" style="1" customWidth="1"/>
    <col min="6392" max="6392" width="12" style="1" customWidth="1"/>
    <col min="6393" max="6393" width="13.42578125" style="1" customWidth="1"/>
    <col min="6394" max="6394" width="9.140625" style="1"/>
    <col min="6395" max="6396" width="10.140625" style="1" bestFit="1" customWidth="1"/>
    <col min="6397" max="6398" width="9.140625" style="1"/>
    <col min="6399" max="6399" width="12.28515625" style="1" customWidth="1"/>
    <col min="6400" max="6642" width="9.140625" style="1"/>
    <col min="6643" max="6643" width="5.140625" style="1" customWidth="1"/>
    <col min="6644" max="6644" width="21.140625" style="1" customWidth="1"/>
    <col min="6645" max="6645" width="9.42578125" style="1" customWidth="1"/>
    <col min="6646" max="6646" width="11.5703125" style="1" customWidth="1"/>
    <col min="6647" max="6647" width="11" style="1" customWidth="1"/>
    <col min="6648" max="6648" width="12" style="1" customWidth="1"/>
    <col min="6649" max="6649" width="13.42578125" style="1" customWidth="1"/>
    <col min="6650" max="6650" width="9.140625" style="1"/>
    <col min="6651" max="6652" width="10.140625" style="1" bestFit="1" customWidth="1"/>
    <col min="6653" max="6654" width="9.140625" style="1"/>
    <col min="6655" max="6655" width="12.28515625" style="1" customWidth="1"/>
    <col min="6656" max="6898" width="9.140625" style="1"/>
    <col min="6899" max="6899" width="5.140625" style="1" customWidth="1"/>
    <col min="6900" max="6900" width="21.140625" style="1" customWidth="1"/>
    <col min="6901" max="6901" width="9.42578125" style="1" customWidth="1"/>
    <col min="6902" max="6902" width="11.5703125" style="1" customWidth="1"/>
    <col min="6903" max="6903" width="11" style="1" customWidth="1"/>
    <col min="6904" max="6904" width="12" style="1" customWidth="1"/>
    <col min="6905" max="6905" width="13.42578125" style="1" customWidth="1"/>
    <col min="6906" max="6906" width="9.140625" style="1"/>
    <col min="6907" max="6908" width="10.140625" style="1" bestFit="1" customWidth="1"/>
    <col min="6909" max="6910" width="9.140625" style="1"/>
    <col min="6911" max="6911" width="12.28515625" style="1" customWidth="1"/>
    <col min="6912" max="7154" width="9.140625" style="1"/>
    <col min="7155" max="7155" width="5.140625" style="1" customWidth="1"/>
    <col min="7156" max="7156" width="21.140625" style="1" customWidth="1"/>
    <col min="7157" max="7157" width="9.42578125" style="1" customWidth="1"/>
    <col min="7158" max="7158" width="11.5703125" style="1" customWidth="1"/>
    <col min="7159" max="7159" width="11" style="1" customWidth="1"/>
    <col min="7160" max="7160" width="12" style="1" customWidth="1"/>
    <col min="7161" max="7161" width="13.42578125" style="1" customWidth="1"/>
    <col min="7162" max="7162" width="9.140625" style="1"/>
    <col min="7163" max="7164" width="10.140625" style="1" bestFit="1" customWidth="1"/>
    <col min="7165" max="7166" width="9.140625" style="1"/>
    <col min="7167" max="7167" width="12.28515625" style="1" customWidth="1"/>
    <col min="7168" max="7410" width="9.140625" style="1"/>
    <col min="7411" max="7411" width="5.140625" style="1" customWidth="1"/>
    <col min="7412" max="7412" width="21.140625" style="1" customWidth="1"/>
    <col min="7413" max="7413" width="9.42578125" style="1" customWidth="1"/>
    <col min="7414" max="7414" width="11.5703125" style="1" customWidth="1"/>
    <col min="7415" max="7415" width="11" style="1" customWidth="1"/>
    <col min="7416" max="7416" width="12" style="1" customWidth="1"/>
    <col min="7417" max="7417" width="13.42578125" style="1" customWidth="1"/>
    <col min="7418" max="7418" width="9.140625" style="1"/>
    <col min="7419" max="7420" width="10.140625" style="1" bestFit="1" customWidth="1"/>
    <col min="7421" max="7422" width="9.140625" style="1"/>
    <col min="7423" max="7423" width="12.28515625" style="1" customWidth="1"/>
    <col min="7424" max="7666" width="9.140625" style="1"/>
    <col min="7667" max="7667" width="5.140625" style="1" customWidth="1"/>
    <col min="7668" max="7668" width="21.140625" style="1" customWidth="1"/>
    <col min="7669" max="7669" width="9.42578125" style="1" customWidth="1"/>
    <col min="7670" max="7670" width="11.5703125" style="1" customWidth="1"/>
    <col min="7671" max="7671" width="11" style="1" customWidth="1"/>
    <col min="7672" max="7672" width="12" style="1" customWidth="1"/>
    <col min="7673" max="7673" width="13.42578125" style="1" customWidth="1"/>
    <col min="7674" max="7674" width="9.140625" style="1"/>
    <col min="7675" max="7676" width="10.140625" style="1" bestFit="1" customWidth="1"/>
    <col min="7677" max="7678" width="9.140625" style="1"/>
    <col min="7679" max="7679" width="12.28515625" style="1" customWidth="1"/>
    <col min="7680" max="7922" width="9.140625" style="1"/>
    <col min="7923" max="7923" width="5.140625" style="1" customWidth="1"/>
    <col min="7924" max="7924" width="21.140625" style="1" customWidth="1"/>
    <col min="7925" max="7925" width="9.42578125" style="1" customWidth="1"/>
    <col min="7926" max="7926" width="11.5703125" style="1" customWidth="1"/>
    <col min="7927" max="7927" width="11" style="1" customWidth="1"/>
    <col min="7928" max="7928" width="12" style="1" customWidth="1"/>
    <col min="7929" max="7929" width="13.42578125" style="1" customWidth="1"/>
    <col min="7930" max="7930" width="9.140625" style="1"/>
    <col min="7931" max="7932" width="10.140625" style="1" bestFit="1" customWidth="1"/>
    <col min="7933" max="7934" width="9.140625" style="1"/>
    <col min="7935" max="7935" width="12.28515625" style="1" customWidth="1"/>
    <col min="7936" max="8178" width="9.140625" style="1"/>
    <col min="8179" max="8179" width="5.140625" style="1" customWidth="1"/>
    <col min="8180" max="8180" width="21.140625" style="1" customWidth="1"/>
    <col min="8181" max="8181" width="9.42578125" style="1" customWidth="1"/>
    <col min="8182" max="8182" width="11.5703125" style="1" customWidth="1"/>
    <col min="8183" max="8183" width="11" style="1" customWidth="1"/>
    <col min="8184" max="8184" width="12" style="1" customWidth="1"/>
    <col min="8185" max="8185" width="13.42578125" style="1" customWidth="1"/>
    <col min="8186" max="8186" width="9.140625" style="1"/>
    <col min="8187" max="8188" width="10.140625" style="1" bestFit="1" customWidth="1"/>
    <col min="8189" max="8190" width="9.140625" style="1"/>
    <col min="8191" max="8191" width="12.28515625" style="1" customWidth="1"/>
    <col min="8192" max="8434" width="9.140625" style="1"/>
    <col min="8435" max="8435" width="5.140625" style="1" customWidth="1"/>
    <col min="8436" max="8436" width="21.140625" style="1" customWidth="1"/>
    <col min="8437" max="8437" width="9.42578125" style="1" customWidth="1"/>
    <col min="8438" max="8438" width="11.5703125" style="1" customWidth="1"/>
    <col min="8439" max="8439" width="11" style="1" customWidth="1"/>
    <col min="8440" max="8440" width="12" style="1" customWidth="1"/>
    <col min="8441" max="8441" width="13.42578125" style="1" customWidth="1"/>
    <col min="8442" max="8442" width="9.140625" style="1"/>
    <col min="8443" max="8444" width="10.140625" style="1" bestFit="1" customWidth="1"/>
    <col min="8445" max="8446" width="9.140625" style="1"/>
    <col min="8447" max="8447" width="12.28515625" style="1" customWidth="1"/>
    <col min="8448" max="8690" width="9.140625" style="1"/>
    <col min="8691" max="8691" width="5.140625" style="1" customWidth="1"/>
    <col min="8692" max="8692" width="21.140625" style="1" customWidth="1"/>
    <col min="8693" max="8693" width="9.42578125" style="1" customWidth="1"/>
    <col min="8694" max="8694" width="11.5703125" style="1" customWidth="1"/>
    <col min="8695" max="8695" width="11" style="1" customWidth="1"/>
    <col min="8696" max="8696" width="12" style="1" customWidth="1"/>
    <col min="8697" max="8697" width="13.42578125" style="1" customWidth="1"/>
    <col min="8698" max="8698" width="9.140625" style="1"/>
    <col min="8699" max="8700" width="10.140625" style="1" bestFit="1" customWidth="1"/>
    <col min="8701" max="8702" width="9.140625" style="1"/>
    <col min="8703" max="8703" width="12.28515625" style="1" customWidth="1"/>
    <col min="8704" max="8946" width="9.140625" style="1"/>
    <col min="8947" max="8947" width="5.140625" style="1" customWidth="1"/>
    <col min="8948" max="8948" width="21.140625" style="1" customWidth="1"/>
    <col min="8949" max="8949" width="9.42578125" style="1" customWidth="1"/>
    <col min="8950" max="8950" width="11.5703125" style="1" customWidth="1"/>
    <col min="8951" max="8951" width="11" style="1" customWidth="1"/>
    <col min="8952" max="8952" width="12" style="1" customWidth="1"/>
    <col min="8953" max="8953" width="13.42578125" style="1" customWidth="1"/>
    <col min="8954" max="8954" width="9.140625" style="1"/>
    <col min="8955" max="8956" width="10.140625" style="1" bestFit="1" customWidth="1"/>
    <col min="8957" max="8958" width="9.140625" style="1"/>
    <col min="8959" max="8959" width="12.28515625" style="1" customWidth="1"/>
    <col min="8960" max="9202" width="9.140625" style="1"/>
    <col min="9203" max="9203" width="5.140625" style="1" customWidth="1"/>
    <col min="9204" max="9204" width="21.140625" style="1" customWidth="1"/>
    <col min="9205" max="9205" width="9.42578125" style="1" customWidth="1"/>
    <col min="9206" max="9206" width="11.5703125" style="1" customWidth="1"/>
    <col min="9207" max="9207" width="11" style="1" customWidth="1"/>
    <col min="9208" max="9208" width="12" style="1" customWidth="1"/>
    <col min="9209" max="9209" width="13.42578125" style="1" customWidth="1"/>
    <col min="9210" max="9210" width="9.140625" style="1"/>
    <col min="9211" max="9212" width="10.140625" style="1" bestFit="1" customWidth="1"/>
    <col min="9213" max="9214" width="9.140625" style="1"/>
    <col min="9215" max="9215" width="12.28515625" style="1" customWidth="1"/>
    <col min="9216" max="9458" width="9.140625" style="1"/>
    <col min="9459" max="9459" width="5.140625" style="1" customWidth="1"/>
    <col min="9460" max="9460" width="21.140625" style="1" customWidth="1"/>
    <col min="9461" max="9461" width="9.42578125" style="1" customWidth="1"/>
    <col min="9462" max="9462" width="11.5703125" style="1" customWidth="1"/>
    <col min="9463" max="9463" width="11" style="1" customWidth="1"/>
    <col min="9464" max="9464" width="12" style="1" customWidth="1"/>
    <col min="9465" max="9465" width="13.42578125" style="1" customWidth="1"/>
    <col min="9466" max="9466" width="9.140625" style="1"/>
    <col min="9467" max="9468" width="10.140625" style="1" bestFit="1" customWidth="1"/>
    <col min="9469" max="9470" width="9.140625" style="1"/>
    <col min="9471" max="9471" width="12.28515625" style="1" customWidth="1"/>
    <col min="9472" max="9714" width="9.140625" style="1"/>
    <col min="9715" max="9715" width="5.140625" style="1" customWidth="1"/>
    <col min="9716" max="9716" width="21.140625" style="1" customWidth="1"/>
    <col min="9717" max="9717" width="9.42578125" style="1" customWidth="1"/>
    <col min="9718" max="9718" width="11.5703125" style="1" customWidth="1"/>
    <col min="9719" max="9719" width="11" style="1" customWidth="1"/>
    <col min="9720" max="9720" width="12" style="1" customWidth="1"/>
    <col min="9721" max="9721" width="13.42578125" style="1" customWidth="1"/>
    <col min="9722" max="9722" width="9.140625" style="1"/>
    <col min="9723" max="9724" width="10.140625" style="1" bestFit="1" customWidth="1"/>
    <col min="9725" max="9726" width="9.140625" style="1"/>
    <col min="9727" max="9727" width="12.28515625" style="1" customWidth="1"/>
    <col min="9728" max="9970" width="9.140625" style="1"/>
    <col min="9971" max="9971" width="5.140625" style="1" customWidth="1"/>
    <col min="9972" max="9972" width="21.140625" style="1" customWidth="1"/>
    <col min="9973" max="9973" width="9.42578125" style="1" customWidth="1"/>
    <col min="9974" max="9974" width="11.5703125" style="1" customWidth="1"/>
    <col min="9975" max="9975" width="11" style="1" customWidth="1"/>
    <col min="9976" max="9976" width="12" style="1" customWidth="1"/>
    <col min="9977" max="9977" width="13.42578125" style="1" customWidth="1"/>
    <col min="9978" max="9978" width="9.140625" style="1"/>
    <col min="9979" max="9980" width="10.140625" style="1" bestFit="1" customWidth="1"/>
    <col min="9981" max="9982" width="9.140625" style="1"/>
    <col min="9983" max="9983" width="12.28515625" style="1" customWidth="1"/>
    <col min="9984" max="10226" width="9.140625" style="1"/>
    <col min="10227" max="10227" width="5.140625" style="1" customWidth="1"/>
    <col min="10228" max="10228" width="21.140625" style="1" customWidth="1"/>
    <col min="10229" max="10229" width="9.42578125" style="1" customWidth="1"/>
    <col min="10230" max="10230" width="11.5703125" style="1" customWidth="1"/>
    <col min="10231" max="10231" width="11" style="1" customWidth="1"/>
    <col min="10232" max="10232" width="12" style="1" customWidth="1"/>
    <col min="10233" max="10233" width="13.42578125" style="1" customWidth="1"/>
    <col min="10234" max="10234" width="9.140625" style="1"/>
    <col min="10235" max="10236" width="10.140625" style="1" bestFit="1" customWidth="1"/>
    <col min="10237" max="10238" width="9.140625" style="1"/>
    <col min="10239" max="10239" width="12.28515625" style="1" customWidth="1"/>
    <col min="10240" max="10482" width="9.140625" style="1"/>
    <col min="10483" max="10483" width="5.140625" style="1" customWidth="1"/>
    <col min="10484" max="10484" width="21.140625" style="1" customWidth="1"/>
    <col min="10485" max="10485" width="9.42578125" style="1" customWidth="1"/>
    <col min="10486" max="10486" width="11.5703125" style="1" customWidth="1"/>
    <col min="10487" max="10487" width="11" style="1" customWidth="1"/>
    <col min="10488" max="10488" width="12" style="1" customWidth="1"/>
    <col min="10489" max="10489" width="13.42578125" style="1" customWidth="1"/>
    <col min="10490" max="10490" width="9.140625" style="1"/>
    <col min="10491" max="10492" width="10.140625" style="1" bestFit="1" customWidth="1"/>
    <col min="10493" max="10494" width="9.140625" style="1"/>
    <col min="10495" max="10495" width="12.28515625" style="1" customWidth="1"/>
    <col min="10496" max="10738" width="9.140625" style="1"/>
    <col min="10739" max="10739" width="5.140625" style="1" customWidth="1"/>
    <col min="10740" max="10740" width="21.140625" style="1" customWidth="1"/>
    <col min="10741" max="10741" width="9.42578125" style="1" customWidth="1"/>
    <col min="10742" max="10742" width="11.5703125" style="1" customWidth="1"/>
    <col min="10743" max="10743" width="11" style="1" customWidth="1"/>
    <col min="10744" max="10744" width="12" style="1" customWidth="1"/>
    <col min="10745" max="10745" width="13.42578125" style="1" customWidth="1"/>
    <col min="10746" max="10746" width="9.140625" style="1"/>
    <col min="10747" max="10748" width="10.140625" style="1" bestFit="1" customWidth="1"/>
    <col min="10749" max="10750" width="9.140625" style="1"/>
    <col min="10751" max="10751" width="12.28515625" style="1" customWidth="1"/>
    <col min="10752" max="10994" width="9.140625" style="1"/>
    <col min="10995" max="10995" width="5.140625" style="1" customWidth="1"/>
    <col min="10996" max="10996" width="21.140625" style="1" customWidth="1"/>
    <col min="10997" max="10997" width="9.42578125" style="1" customWidth="1"/>
    <col min="10998" max="10998" width="11.5703125" style="1" customWidth="1"/>
    <col min="10999" max="10999" width="11" style="1" customWidth="1"/>
    <col min="11000" max="11000" width="12" style="1" customWidth="1"/>
    <col min="11001" max="11001" width="13.42578125" style="1" customWidth="1"/>
    <col min="11002" max="11002" width="9.140625" style="1"/>
    <col min="11003" max="11004" width="10.140625" style="1" bestFit="1" customWidth="1"/>
    <col min="11005" max="11006" width="9.140625" style="1"/>
    <col min="11007" max="11007" width="12.28515625" style="1" customWidth="1"/>
    <col min="11008" max="11250" width="9.140625" style="1"/>
    <col min="11251" max="11251" width="5.140625" style="1" customWidth="1"/>
    <col min="11252" max="11252" width="21.140625" style="1" customWidth="1"/>
    <col min="11253" max="11253" width="9.42578125" style="1" customWidth="1"/>
    <col min="11254" max="11254" width="11.5703125" style="1" customWidth="1"/>
    <col min="11255" max="11255" width="11" style="1" customWidth="1"/>
    <col min="11256" max="11256" width="12" style="1" customWidth="1"/>
    <col min="11257" max="11257" width="13.42578125" style="1" customWidth="1"/>
    <col min="11258" max="11258" width="9.140625" style="1"/>
    <col min="11259" max="11260" width="10.140625" style="1" bestFit="1" customWidth="1"/>
    <col min="11261" max="11262" width="9.140625" style="1"/>
    <col min="11263" max="11263" width="12.28515625" style="1" customWidth="1"/>
    <col min="11264" max="11506" width="9.140625" style="1"/>
    <col min="11507" max="11507" width="5.140625" style="1" customWidth="1"/>
    <col min="11508" max="11508" width="21.140625" style="1" customWidth="1"/>
    <col min="11509" max="11509" width="9.42578125" style="1" customWidth="1"/>
    <col min="11510" max="11510" width="11.5703125" style="1" customWidth="1"/>
    <col min="11511" max="11511" width="11" style="1" customWidth="1"/>
    <col min="11512" max="11512" width="12" style="1" customWidth="1"/>
    <col min="11513" max="11513" width="13.42578125" style="1" customWidth="1"/>
    <col min="11514" max="11514" width="9.140625" style="1"/>
    <col min="11515" max="11516" width="10.140625" style="1" bestFit="1" customWidth="1"/>
    <col min="11517" max="11518" width="9.140625" style="1"/>
    <col min="11519" max="11519" width="12.28515625" style="1" customWidth="1"/>
    <col min="11520" max="11762" width="9.140625" style="1"/>
    <col min="11763" max="11763" width="5.140625" style="1" customWidth="1"/>
    <col min="11764" max="11764" width="21.140625" style="1" customWidth="1"/>
    <col min="11765" max="11765" width="9.42578125" style="1" customWidth="1"/>
    <col min="11766" max="11766" width="11.5703125" style="1" customWidth="1"/>
    <col min="11767" max="11767" width="11" style="1" customWidth="1"/>
    <col min="11768" max="11768" width="12" style="1" customWidth="1"/>
    <col min="11769" max="11769" width="13.42578125" style="1" customWidth="1"/>
    <col min="11770" max="11770" width="9.140625" style="1"/>
    <col min="11771" max="11772" width="10.140625" style="1" bestFit="1" customWidth="1"/>
    <col min="11773" max="11774" width="9.140625" style="1"/>
    <col min="11775" max="11775" width="12.28515625" style="1" customWidth="1"/>
    <col min="11776" max="12018" width="9.140625" style="1"/>
    <col min="12019" max="12019" width="5.140625" style="1" customWidth="1"/>
    <col min="12020" max="12020" width="21.140625" style="1" customWidth="1"/>
    <col min="12021" max="12021" width="9.42578125" style="1" customWidth="1"/>
    <col min="12022" max="12022" width="11.5703125" style="1" customWidth="1"/>
    <col min="12023" max="12023" width="11" style="1" customWidth="1"/>
    <col min="12024" max="12024" width="12" style="1" customWidth="1"/>
    <col min="12025" max="12025" width="13.42578125" style="1" customWidth="1"/>
    <col min="12026" max="12026" width="9.140625" style="1"/>
    <col min="12027" max="12028" width="10.140625" style="1" bestFit="1" customWidth="1"/>
    <col min="12029" max="12030" width="9.140625" style="1"/>
    <col min="12031" max="12031" width="12.28515625" style="1" customWidth="1"/>
    <col min="12032" max="12274" width="9.140625" style="1"/>
    <col min="12275" max="12275" width="5.140625" style="1" customWidth="1"/>
    <col min="12276" max="12276" width="21.140625" style="1" customWidth="1"/>
    <col min="12277" max="12277" width="9.42578125" style="1" customWidth="1"/>
    <col min="12278" max="12278" width="11.5703125" style="1" customWidth="1"/>
    <col min="12279" max="12279" width="11" style="1" customWidth="1"/>
    <col min="12280" max="12280" width="12" style="1" customWidth="1"/>
    <col min="12281" max="12281" width="13.42578125" style="1" customWidth="1"/>
    <col min="12282" max="12282" width="9.140625" style="1"/>
    <col min="12283" max="12284" width="10.140625" style="1" bestFit="1" customWidth="1"/>
    <col min="12285" max="12286" width="9.140625" style="1"/>
    <col min="12287" max="12287" width="12.28515625" style="1" customWidth="1"/>
    <col min="12288" max="12530" width="9.140625" style="1"/>
    <col min="12531" max="12531" width="5.140625" style="1" customWidth="1"/>
    <col min="12532" max="12532" width="21.140625" style="1" customWidth="1"/>
    <col min="12533" max="12533" width="9.42578125" style="1" customWidth="1"/>
    <col min="12534" max="12534" width="11.5703125" style="1" customWidth="1"/>
    <col min="12535" max="12535" width="11" style="1" customWidth="1"/>
    <col min="12536" max="12536" width="12" style="1" customWidth="1"/>
    <col min="12537" max="12537" width="13.42578125" style="1" customWidth="1"/>
    <col min="12538" max="12538" width="9.140625" style="1"/>
    <col min="12539" max="12540" width="10.140625" style="1" bestFit="1" customWidth="1"/>
    <col min="12541" max="12542" width="9.140625" style="1"/>
    <col min="12543" max="12543" width="12.28515625" style="1" customWidth="1"/>
    <col min="12544" max="12786" width="9.140625" style="1"/>
    <col min="12787" max="12787" width="5.140625" style="1" customWidth="1"/>
    <col min="12788" max="12788" width="21.140625" style="1" customWidth="1"/>
    <col min="12789" max="12789" width="9.42578125" style="1" customWidth="1"/>
    <col min="12790" max="12790" width="11.5703125" style="1" customWidth="1"/>
    <col min="12791" max="12791" width="11" style="1" customWidth="1"/>
    <col min="12792" max="12792" width="12" style="1" customWidth="1"/>
    <col min="12793" max="12793" width="13.42578125" style="1" customWidth="1"/>
    <col min="12794" max="12794" width="9.140625" style="1"/>
    <col min="12795" max="12796" width="10.140625" style="1" bestFit="1" customWidth="1"/>
    <col min="12797" max="12798" width="9.140625" style="1"/>
    <col min="12799" max="12799" width="12.28515625" style="1" customWidth="1"/>
    <col min="12800" max="13042" width="9.140625" style="1"/>
    <col min="13043" max="13043" width="5.140625" style="1" customWidth="1"/>
    <col min="13044" max="13044" width="21.140625" style="1" customWidth="1"/>
    <col min="13045" max="13045" width="9.42578125" style="1" customWidth="1"/>
    <col min="13046" max="13046" width="11.5703125" style="1" customWidth="1"/>
    <col min="13047" max="13047" width="11" style="1" customWidth="1"/>
    <col min="13048" max="13048" width="12" style="1" customWidth="1"/>
    <col min="13049" max="13049" width="13.42578125" style="1" customWidth="1"/>
    <col min="13050" max="13050" width="9.140625" style="1"/>
    <col min="13051" max="13052" width="10.140625" style="1" bestFit="1" customWidth="1"/>
    <col min="13053" max="13054" width="9.140625" style="1"/>
    <col min="13055" max="13055" width="12.28515625" style="1" customWidth="1"/>
    <col min="13056" max="13298" width="9.140625" style="1"/>
    <col min="13299" max="13299" width="5.140625" style="1" customWidth="1"/>
    <col min="13300" max="13300" width="21.140625" style="1" customWidth="1"/>
    <col min="13301" max="13301" width="9.42578125" style="1" customWidth="1"/>
    <col min="13302" max="13302" width="11.5703125" style="1" customWidth="1"/>
    <col min="13303" max="13303" width="11" style="1" customWidth="1"/>
    <col min="13304" max="13304" width="12" style="1" customWidth="1"/>
    <col min="13305" max="13305" width="13.42578125" style="1" customWidth="1"/>
    <col min="13306" max="13306" width="9.140625" style="1"/>
    <col min="13307" max="13308" width="10.140625" style="1" bestFit="1" customWidth="1"/>
    <col min="13309" max="13310" width="9.140625" style="1"/>
    <col min="13311" max="13311" width="12.28515625" style="1" customWidth="1"/>
    <col min="13312" max="13554" width="9.140625" style="1"/>
    <col min="13555" max="13555" width="5.140625" style="1" customWidth="1"/>
    <col min="13556" max="13556" width="21.140625" style="1" customWidth="1"/>
    <col min="13557" max="13557" width="9.42578125" style="1" customWidth="1"/>
    <col min="13558" max="13558" width="11.5703125" style="1" customWidth="1"/>
    <col min="13559" max="13559" width="11" style="1" customWidth="1"/>
    <col min="13560" max="13560" width="12" style="1" customWidth="1"/>
    <col min="13561" max="13561" width="13.42578125" style="1" customWidth="1"/>
    <col min="13562" max="13562" width="9.140625" style="1"/>
    <col min="13563" max="13564" width="10.140625" style="1" bestFit="1" customWidth="1"/>
    <col min="13565" max="13566" width="9.140625" style="1"/>
    <col min="13567" max="13567" width="12.28515625" style="1" customWidth="1"/>
    <col min="13568" max="13810" width="9.140625" style="1"/>
    <col min="13811" max="13811" width="5.140625" style="1" customWidth="1"/>
    <col min="13812" max="13812" width="21.140625" style="1" customWidth="1"/>
    <col min="13813" max="13813" width="9.42578125" style="1" customWidth="1"/>
    <col min="13814" max="13814" width="11.5703125" style="1" customWidth="1"/>
    <col min="13815" max="13815" width="11" style="1" customWidth="1"/>
    <col min="13816" max="13816" width="12" style="1" customWidth="1"/>
    <col min="13817" max="13817" width="13.42578125" style="1" customWidth="1"/>
    <col min="13818" max="13818" width="9.140625" style="1"/>
    <col min="13819" max="13820" width="10.140625" style="1" bestFit="1" customWidth="1"/>
    <col min="13821" max="13822" width="9.140625" style="1"/>
    <col min="13823" max="13823" width="12.28515625" style="1" customWidth="1"/>
    <col min="13824" max="14066" width="9.140625" style="1"/>
    <col min="14067" max="14067" width="5.140625" style="1" customWidth="1"/>
    <col min="14068" max="14068" width="21.140625" style="1" customWidth="1"/>
    <col min="14069" max="14069" width="9.42578125" style="1" customWidth="1"/>
    <col min="14070" max="14070" width="11.5703125" style="1" customWidth="1"/>
    <col min="14071" max="14071" width="11" style="1" customWidth="1"/>
    <col min="14072" max="14072" width="12" style="1" customWidth="1"/>
    <col min="14073" max="14073" width="13.42578125" style="1" customWidth="1"/>
    <col min="14074" max="14074" width="9.140625" style="1"/>
    <col min="14075" max="14076" width="10.140625" style="1" bestFit="1" customWidth="1"/>
    <col min="14077" max="14078" width="9.140625" style="1"/>
    <col min="14079" max="14079" width="12.28515625" style="1" customWidth="1"/>
    <col min="14080" max="14322" width="9.140625" style="1"/>
    <col min="14323" max="14323" width="5.140625" style="1" customWidth="1"/>
    <col min="14324" max="14324" width="21.140625" style="1" customWidth="1"/>
    <col min="14325" max="14325" width="9.42578125" style="1" customWidth="1"/>
    <col min="14326" max="14326" width="11.5703125" style="1" customWidth="1"/>
    <col min="14327" max="14327" width="11" style="1" customWidth="1"/>
    <col min="14328" max="14328" width="12" style="1" customWidth="1"/>
    <col min="14329" max="14329" width="13.42578125" style="1" customWidth="1"/>
    <col min="14330" max="14330" width="9.140625" style="1"/>
    <col min="14331" max="14332" width="10.140625" style="1" bestFit="1" customWidth="1"/>
    <col min="14333" max="14334" width="9.140625" style="1"/>
    <col min="14335" max="14335" width="12.28515625" style="1" customWidth="1"/>
    <col min="14336" max="14578" width="9.140625" style="1"/>
    <col min="14579" max="14579" width="5.140625" style="1" customWidth="1"/>
    <col min="14580" max="14580" width="21.140625" style="1" customWidth="1"/>
    <col min="14581" max="14581" width="9.42578125" style="1" customWidth="1"/>
    <col min="14582" max="14582" width="11.5703125" style="1" customWidth="1"/>
    <col min="14583" max="14583" width="11" style="1" customWidth="1"/>
    <col min="14584" max="14584" width="12" style="1" customWidth="1"/>
    <col min="14585" max="14585" width="13.42578125" style="1" customWidth="1"/>
    <col min="14586" max="14586" width="9.140625" style="1"/>
    <col min="14587" max="14588" width="10.140625" style="1" bestFit="1" customWidth="1"/>
    <col min="14589" max="14590" width="9.140625" style="1"/>
    <col min="14591" max="14591" width="12.28515625" style="1" customWidth="1"/>
    <col min="14592" max="14834" width="9.140625" style="1"/>
    <col min="14835" max="14835" width="5.140625" style="1" customWidth="1"/>
    <col min="14836" max="14836" width="21.140625" style="1" customWidth="1"/>
    <col min="14837" max="14837" width="9.42578125" style="1" customWidth="1"/>
    <col min="14838" max="14838" width="11.5703125" style="1" customWidth="1"/>
    <col min="14839" max="14839" width="11" style="1" customWidth="1"/>
    <col min="14840" max="14840" width="12" style="1" customWidth="1"/>
    <col min="14841" max="14841" width="13.42578125" style="1" customWidth="1"/>
    <col min="14842" max="14842" width="9.140625" style="1"/>
    <col min="14843" max="14844" width="10.140625" style="1" bestFit="1" customWidth="1"/>
    <col min="14845" max="14846" width="9.140625" style="1"/>
    <col min="14847" max="14847" width="12.28515625" style="1" customWidth="1"/>
    <col min="14848" max="15090" width="9.140625" style="1"/>
    <col min="15091" max="15091" width="5.140625" style="1" customWidth="1"/>
    <col min="15092" max="15092" width="21.140625" style="1" customWidth="1"/>
    <col min="15093" max="15093" width="9.42578125" style="1" customWidth="1"/>
    <col min="15094" max="15094" width="11.5703125" style="1" customWidth="1"/>
    <col min="15095" max="15095" width="11" style="1" customWidth="1"/>
    <col min="15096" max="15096" width="12" style="1" customWidth="1"/>
    <col min="15097" max="15097" width="13.42578125" style="1" customWidth="1"/>
    <col min="15098" max="15098" width="9.140625" style="1"/>
    <col min="15099" max="15100" width="10.140625" style="1" bestFit="1" customWidth="1"/>
    <col min="15101" max="15102" width="9.140625" style="1"/>
    <col min="15103" max="15103" width="12.28515625" style="1" customWidth="1"/>
    <col min="15104" max="15346" width="9.140625" style="1"/>
    <col min="15347" max="15347" width="5.140625" style="1" customWidth="1"/>
    <col min="15348" max="15348" width="21.140625" style="1" customWidth="1"/>
    <col min="15349" max="15349" width="9.42578125" style="1" customWidth="1"/>
    <col min="15350" max="15350" width="11.5703125" style="1" customWidth="1"/>
    <col min="15351" max="15351" width="11" style="1" customWidth="1"/>
    <col min="15352" max="15352" width="12" style="1" customWidth="1"/>
    <col min="15353" max="15353" width="13.42578125" style="1" customWidth="1"/>
    <col min="15354" max="15354" width="9.140625" style="1"/>
    <col min="15355" max="15356" width="10.140625" style="1" bestFit="1" customWidth="1"/>
    <col min="15357" max="15358" width="9.140625" style="1"/>
    <col min="15359" max="15359" width="12.28515625" style="1" customWidth="1"/>
    <col min="15360" max="15602" width="9.140625" style="1"/>
    <col min="15603" max="15603" width="5.140625" style="1" customWidth="1"/>
    <col min="15604" max="15604" width="21.140625" style="1" customWidth="1"/>
    <col min="15605" max="15605" width="9.42578125" style="1" customWidth="1"/>
    <col min="15606" max="15606" width="11.5703125" style="1" customWidth="1"/>
    <col min="15607" max="15607" width="11" style="1" customWidth="1"/>
    <col min="15608" max="15608" width="12" style="1" customWidth="1"/>
    <col min="15609" max="15609" width="13.42578125" style="1" customWidth="1"/>
    <col min="15610" max="15610" width="9.140625" style="1"/>
    <col min="15611" max="15612" width="10.140625" style="1" bestFit="1" customWidth="1"/>
    <col min="15613" max="15614" width="9.140625" style="1"/>
    <col min="15615" max="15615" width="12.28515625" style="1" customWidth="1"/>
    <col min="15616" max="15858" width="9.140625" style="1"/>
    <col min="15859" max="15859" width="5.140625" style="1" customWidth="1"/>
    <col min="15860" max="15860" width="21.140625" style="1" customWidth="1"/>
    <col min="15861" max="15861" width="9.42578125" style="1" customWidth="1"/>
    <col min="15862" max="15862" width="11.5703125" style="1" customWidth="1"/>
    <col min="15863" max="15863" width="11" style="1" customWidth="1"/>
    <col min="15864" max="15864" width="12" style="1" customWidth="1"/>
    <col min="15865" max="15865" width="13.42578125" style="1" customWidth="1"/>
    <col min="15866" max="15866" width="9.140625" style="1"/>
    <col min="15867" max="15868" width="10.140625" style="1" bestFit="1" customWidth="1"/>
    <col min="15869" max="15870" width="9.140625" style="1"/>
    <col min="15871" max="15871" width="12.28515625" style="1" customWidth="1"/>
    <col min="15872" max="16114" width="9.140625" style="1"/>
    <col min="16115" max="16115" width="5.140625" style="1" customWidth="1"/>
    <col min="16116" max="16116" width="21.140625" style="1" customWidth="1"/>
    <col min="16117" max="16117" width="9.42578125" style="1" customWidth="1"/>
    <col min="16118" max="16118" width="11.5703125" style="1" customWidth="1"/>
    <col min="16119" max="16119" width="11" style="1" customWidth="1"/>
    <col min="16120" max="16120" width="12" style="1" customWidth="1"/>
    <col min="16121" max="16121" width="13.42578125" style="1" customWidth="1"/>
    <col min="16122" max="16122" width="9.140625" style="1"/>
    <col min="16123" max="16124" width="10.140625" style="1" bestFit="1" customWidth="1"/>
    <col min="16125" max="16126" width="9.140625" style="1"/>
    <col min="16127" max="16127" width="12.28515625" style="1" customWidth="1"/>
    <col min="16128" max="16384" width="9.140625" style="1"/>
  </cols>
  <sheetData>
    <row r="1" spans="1:7" ht="15">
      <c r="B1" s="382" t="s">
        <v>608</v>
      </c>
    </row>
    <row r="2" spans="1:7">
      <c r="B2" s="383" t="s">
        <v>668</v>
      </c>
    </row>
    <row r="3" spans="1:7">
      <c r="B3" s="383"/>
    </row>
    <row r="4" spans="1:7" ht="15.75">
      <c r="B4" s="559" t="s">
        <v>799</v>
      </c>
      <c r="C4" s="559"/>
      <c r="D4" s="559"/>
      <c r="E4" s="559"/>
      <c r="F4" s="559"/>
      <c r="G4" s="559"/>
    </row>
    <row r="6" spans="1:7">
      <c r="A6" s="560" t="s">
        <v>669</v>
      </c>
      <c r="B6" s="562" t="s">
        <v>670</v>
      </c>
      <c r="C6" s="560" t="s">
        <v>671</v>
      </c>
      <c r="D6" s="384" t="s">
        <v>672</v>
      </c>
      <c r="E6" s="560" t="s">
        <v>673</v>
      </c>
      <c r="F6" s="560" t="s">
        <v>674</v>
      </c>
      <c r="G6" s="384" t="s">
        <v>672</v>
      </c>
    </row>
    <row r="7" spans="1:7">
      <c r="A7" s="561"/>
      <c r="B7" s="563"/>
      <c r="C7" s="561"/>
      <c r="D7" s="385">
        <v>40179</v>
      </c>
      <c r="E7" s="561"/>
      <c r="F7" s="561"/>
      <c r="G7" s="385">
        <v>40543</v>
      </c>
    </row>
    <row r="8" spans="1:7">
      <c r="A8" s="386">
        <v>1</v>
      </c>
      <c r="B8" s="387" t="s">
        <v>425</v>
      </c>
      <c r="C8" s="386"/>
      <c r="D8" s="388"/>
      <c r="E8" s="388"/>
      <c r="F8" s="388"/>
      <c r="G8" s="388">
        <v>0</v>
      </c>
    </row>
    <row r="9" spans="1:7">
      <c r="A9" s="386">
        <v>2</v>
      </c>
      <c r="B9" s="387" t="s">
        <v>675</v>
      </c>
      <c r="C9" s="386"/>
      <c r="D9" s="388"/>
      <c r="E9" s="388"/>
      <c r="F9" s="388"/>
      <c r="G9" s="388">
        <v>0</v>
      </c>
    </row>
    <row r="10" spans="1:7">
      <c r="A10" s="386">
        <v>3</v>
      </c>
      <c r="B10" s="390" t="s">
        <v>676</v>
      </c>
      <c r="C10" s="386"/>
      <c r="D10" s="388">
        <v>10917030</v>
      </c>
      <c r="E10" s="388"/>
      <c r="F10" s="388"/>
      <c r="G10" s="388">
        <v>10917030</v>
      </c>
    </row>
    <row r="11" spans="1:7">
      <c r="A11" s="386">
        <v>4</v>
      </c>
      <c r="B11" s="390" t="s">
        <v>677</v>
      </c>
      <c r="C11" s="386"/>
      <c r="D11" s="388">
        <v>3451194.8615999999</v>
      </c>
      <c r="E11" s="388"/>
      <c r="F11" s="388">
        <v>365454</v>
      </c>
      <c r="G11" s="388">
        <v>3085740.8615999999</v>
      </c>
    </row>
    <row r="12" spans="1:7">
      <c r="A12" s="386">
        <v>5</v>
      </c>
      <c r="B12" s="390" t="s">
        <v>678</v>
      </c>
      <c r="C12" s="386"/>
      <c r="D12" s="388"/>
      <c r="E12" s="391"/>
      <c r="F12" s="388"/>
      <c r="G12" s="388">
        <v>0</v>
      </c>
    </row>
    <row r="13" spans="1:7">
      <c r="A13" s="386">
        <v>1</v>
      </c>
      <c r="B13" s="390" t="s">
        <v>679</v>
      </c>
      <c r="C13" s="386"/>
      <c r="D13" s="388"/>
      <c r="E13" s="388"/>
      <c r="F13" s="388"/>
      <c r="G13" s="388">
        <v>0</v>
      </c>
    </row>
    <row r="14" spans="1:7">
      <c r="A14" s="386">
        <v>2</v>
      </c>
      <c r="B14" s="371"/>
      <c r="C14" s="386"/>
      <c r="D14" s="388"/>
      <c r="E14" s="388"/>
      <c r="F14" s="388"/>
      <c r="G14" s="388">
        <v>0</v>
      </c>
    </row>
    <row r="15" spans="1:7">
      <c r="A15" s="386">
        <v>3</v>
      </c>
      <c r="B15" s="371"/>
      <c r="C15" s="386"/>
      <c r="D15" s="388"/>
      <c r="E15" s="388"/>
      <c r="F15" s="388"/>
      <c r="G15" s="388">
        <v>0</v>
      </c>
    </row>
    <row r="16" spans="1:7" ht="13.5" thickBot="1">
      <c r="A16" s="373">
        <v>4</v>
      </c>
      <c r="B16" s="372"/>
      <c r="C16" s="373"/>
      <c r="D16" s="392"/>
      <c r="E16" s="392"/>
      <c r="F16" s="392"/>
      <c r="G16" s="392">
        <v>0</v>
      </c>
    </row>
    <row r="17" spans="1:7" ht="13.5" thickBot="1">
      <c r="A17" s="393"/>
      <c r="B17" s="394" t="s">
        <v>680</v>
      </c>
      <c r="C17" s="395"/>
      <c r="D17" s="396">
        <v>14368224.8616</v>
      </c>
      <c r="E17" s="396">
        <v>0</v>
      </c>
      <c r="F17" s="396">
        <v>365454</v>
      </c>
      <c r="G17" s="397">
        <v>14002770.8616</v>
      </c>
    </row>
    <row r="20" spans="1:7" ht="15.75">
      <c r="B20" s="559" t="s">
        <v>800</v>
      </c>
      <c r="C20" s="559"/>
      <c r="D20" s="559"/>
      <c r="E20" s="559"/>
      <c r="F20" s="559"/>
      <c r="G20" s="559"/>
    </row>
    <row r="22" spans="1:7">
      <c r="A22" s="560" t="s">
        <v>669</v>
      </c>
      <c r="B22" s="562" t="s">
        <v>670</v>
      </c>
      <c r="C22" s="560" t="s">
        <v>671</v>
      </c>
      <c r="D22" s="384" t="s">
        <v>672</v>
      </c>
      <c r="E22" s="560" t="s">
        <v>673</v>
      </c>
      <c r="F22" s="560" t="s">
        <v>674</v>
      </c>
      <c r="G22" s="384" t="s">
        <v>672</v>
      </c>
    </row>
    <row r="23" spans="1:7">
      <c r="A23" s="561"/>
      <c r="B23" s="563"/>
      <c r="C23" s="561"/>
      <c r="D23" s="385">
        <v>40179</v>
      </c>
      <c r="E23" s="561"/>
      <c r="F23" s="561"/>
      <c r="G23" s="385">
        <v>40543</v>
      </c>
    </row>
    <row r="24" spans="1:7">
      <c r="A24" s="386">
        <v>1</v>
      </c>
      <c r="B24" s="387" t="s">
        <v>425</v>
      </c>
      <c r="C24" s="386"/>
      <c r="D24" s="388">
        <v>0</v>
      </c>
      <c r="E24" s="388">
        <v>0</v>
      </c>
      <c r="F24" s="388"/>
      <c r="G24" s="388">
        <v>0</v>
      </c>
    </row>
    <row r="25" spans="1:7">
      <c r="A25" s="386">
        <v>2</v>
      </c>
      <c r="B25" s="387" t="s">
        <v>675</v>
      </c>
      <c r="C25" s="386"/>
      <c r="D25" s="388"/>
      <c r="E25" s="388"/>
      <c r="F25" s="388"/>
      <c r="G25" s="388">
        <v>0</v>
      </c>
    </row>
    <row r="26" spans="1:7" ht="15">
      <c r="A26" s="386">
        <v>3</v>
      </c>
      <c r="B26" s="390" t="s">
        <v>681</v>
      </c>
      <c r="C26" s="386"/>
      <c r="D26" s="388">
        <v>2712017.5246575344</v>
      </c>
      <c r="E26" s="398">
        <v>1641002.495068494</v>
      </c>
      <c r="F26" s="388"/>
      <c r="G26" s="388">
        <v>4353020.0197260287</v>
      </c>
    </row>
    <row r="27" spans="1:7">
      <c r="A27" s="386">
        <v>4</v>
      </c>
      <c r="B27" s="390" t="s">
        <v>677</v>
      </c>
      <c r="C27" s="386"/>
      <c r="D27" s="388">
        <v>486003.87914038356</v>
      </c>
      <c r="E27" s="388">
        <v>519947.39649192401</v>
      </c>
      <c r="F27" s="388">
        <v>51182</v>
      </c>
      <c r="G27" s="388">
        <v>954769.27563230763</v>
      </c>
    </row>
    <row r="28" spans="1:7">
      <c r="A28" s="386">
        <v>5</v>
      </c>
      <c r="B28" s="390" t="s">
        <v>678</v>
      </c>
      <c r="C28" s="386"/>
      <c r="D28" s="388"/>
      <c r="E28" s="399"/>
      <c r="F28" s="388"/>
      <c r="G28" s="388">
        <v>0</v>
      </c>
    </row>
    <row r="29" spans="1:7">
      <c r="A29" s="386">
        <v>1</v>
      </c>
      <c r="B29" s="390" t="s">
        <v>679</v>
      </c>
      <c r="C29" s="386"/>
      <c r="D29" s="388"/>
      <c r="E29" s="388"/>
      <c r="F29" s="388"/>
      <c r="G29" s="388"/>
    </row>
    <row r="30" spans="1:7">
      <c r="A30" s="386">
        <v>2</v>
      </c>
      <c r="B30" s="371"/>
      <c r="C30" s="386"/>
      <c r="D30" s="388"/>
      <c r="E30" s="388"/>
      <c r="F30" s="388"/>
      <c r="G30" s="388">
        <v>0</v>
      </c>
    </row>
    <row r="31" spans="1:7">
      <c r="A31" s="386">
        <v>3</v>
      </c>
      <c r="B31" s="371"/>
      <c r="C31" s="386"/>
      <c r="D31" s="388"/>
      <c r="E31" s="388"/>
      <c r="F31" s="388"/>
      <c r="G31" s="388">
        <v>0</v>
      </c>
    </row>
    <row r="32" spans="1:7" ht="13.5" thickBot="1">
      <c r="A32" s="373">
        <v>4</v>
      </c>
      <c r="B32" s="372"/>
      <c r="C32" s="373"/>
      <c r="D32" s="392"/>
      <c r="E32" s="392"/>
      <c r="F32" s="392"/>
      <c r="G32" s="392">
        <v>0</v>
      </c>
    </row>
    <row r="33" spans="1:7" ht="13.5" thickBot="1">
      <c r="A33" s="393"/>
      <c r="B33" s="394" t="s">
        <v>680</v>
      </c>
      <c r="C33" s="395"/>
      <c r="D33" s="396">
        <v>3198021.403797918</v>
      </c>
      <c r="E33" s="396">
        <v>2160949.8915604181</v>
      </c>
      <c r="F33" s="396">
        <v>51182</v>
      </c>
      <c r="G33" s="397">
        <v>5307789.2953583365</v>
      </c>
    </row>
    <row r="34" spans="1:7">
      <c r="G34" s="400"/>
    </row>
    <row r="36" spans="1:7" ht="15.75">
      <c r="B36" s="559" t="s">
        <v>801</v>
      </c>
      <c r="C36" s="559"/>
      <c r="D36" s="559"/>
      <c r="E36" s="559"/>
      <c r="F36" s="559"/>
      <c r="G36" s="559"/>
    </row>
    <row r="38" spans="1:7">
      <c r="A38" s="560" t="s">
        <v>669</v>
      </c>
      <c r="B38" s="562" t="s">
        <v>670</v>
      </c>
      <c r="C38" s="560" t="s">
        <v>671</v>
      </c>
      <c r="D38" s="384" t="s">
        <v>672</v>
      </c>
      <c r="E38" s="560" t="s">
        <v>673</v>
      </c>
      <c r="F38" s="560" t="s">
        <v>674</v>
      </c>
      <c r="G38" s="384" t="s">
        <v>672</v>
      </c>
    </row>
    <row r="39" spans="1:7">
      <c r="A39" s="561"/>
      <c r="B39" s="563"/>
      <c r="C39" s="561"/>
      <c r="D39" s="385">
        <v>40179</v>
      </c>
      <c r="E39" s="561"/>
      <c r="F39" s="561"/>
      <c r="G39" s="385">
        <v>40543</v>
      </c>
    </row>
    <row r="40" spans="1:7">
      <c r="A40" s="386">
        <v>1</v>
      </c>
      <c r="B40" s="387" t="s">
        <v>425</v>
      </c>
      <c r="C40" s="386"/>
      <c r="D40" s="388">
        <v>0</v>
      </c>
      <c r="E40" s="388"/>
      <c r="F40" s="388">
        <v>0</v>
      </c>
      <c r="G40" s="388">
        <v>0</v>
      </c>
    </row>
    <row r="41" spans="1:7">
      <c r="A41" s="386">
        <v>2</v>
      </c>
      <c r="B41" s="390" t="s">
        <v>675</v>
      </c>
      <c r="C41" s="386"/>
      <c r="D41" s="388"/>
      <c r="E41" s="388"/>
      <c r="F41" s="388"/>
      <c r="G41" s="388">
        <v>0</v>
      </c>
    </row>
    <row r="42" spans="1:7">
      <c r="A42" s="386">
        <v>3</v>
      </c>
      <c r="B42" s="390" t="s">
        <v>681</v>
      </c>
      <c r="C42" s="386"/>
      <c r="D42" s="388">
        <v>8205012.4753424702</v>
      </c>
      <c r="E42" s="400"/>
      <c r="F42" s="388">
        <v>1641002.495068494</v>
      </c>
      <c r="G42" s="388">
        <v>6564009.980273976</v>
      </c>
    </row>
    <row r="43" spans="1:7">
      <c r="A43" s="386">
        <v>4</v>
      </c>
      <c r="B43" s="390" t="s">
        <v>677</v>
      </c>
      <c r="C43" s="386"/>
      <c r="D43" s="388">
        <v>2599736.9824596201</v>
      </c>
      <c r="E43" s="388"/>
      <c r="F43" s="388">
        <v>468765.39649192401</v>
      </c>
      <c r="G43" s="388">
        <v>2130971.5859676963</v>
      </c>
    </row>
    <row r="44" spans="1:7">
      <c r="A44" s="386">
        <v>5</v>
      </c>
      <c r="B44" s="390" t="s">
        <v>678</v>
      </c>
      <c r="C44" s="386"/>
      <c r="D44" s="388"/>
      <c r="E44" s="388"/>
      <c r="F44" s="388"/>
      <c r="G44" s="388">
        <v>0</v>
      </c>
    </row>
    <row r="45" spans="1:7">
      <c r="A45" s="386">
        <v>1</v>
      </c>
      <c r="B45" s="390" t="s">
        <v>679</v>
      </c>
      <c r="C45" s="386"/>
      <c r="D45" s="388"/>
      <c r="E45" s="388"/>
      <c r="F45" s="388"/>
      <c r="G45" s="388">
        <v>0</v>
      </c>
    </row>
    <row r="46" spans="1:7">
      <c r="A46" s="386">
        <v>2</v>
      </c>
      <c r="B46" s="390"/>
      <c r="C46" s="386"/>
      <c r="D46" s="388"/>
      <c r="E46" s="388"/>
      <c r="F46" s="388"/>
      <c r="G46" s="388">
        <v>0</v>
      </c>
    </row>
    <row r="47" spans="1:7">
      <c r="A47" s="386">
        <v>3</v>
      </c>
      <c r="B47" s="371"/>
      <c r="C47" s="386"/>
      <c r="D47" s="388"/>
      <c r="E47" s="388"/>
      <c r="F47" s="388"/>
      <c r="G47" s="388">
        <v>0</v>
      </c>
    </row>
    <row r="48" spans="1:7" ht="13.5" thickBot="1">
      <c r="A48" s="373">
        <v>4</v>
      </c>
      <c r="B48" s="372"/>
      <c r="C48" s="373"/>
      <c r="D48" s="392"/>
      <c r="E48" s="392"/>
      <c r="F48" s="392"/>
      <c r="G48" s="392">
        <v>0</v>
      </c>
    </row>
    <row r="49" spans="1:7" ht="13.5" thickBot="1">
      <c r="A49" s="393"/>
      <c r="B49" s="394" t="s">
        <v>680</v>
      </c>
      <c r="C49" s="395"/>
      <c r="D49" s="396">
        <v>10804749.457802091</v>
      </c>
      <c r="E49" s="396">
        <v>0</v>
      </c>
      <c r="F49" s="396">
        <v>2109767.8915604181</v>
      </c>
      <c r="G49" s="397">
        <v>8694981.5662416723</v>
      </c>
    </row>
    <row r="50" spans="1:7" s="4" customFormat="1">
      <c r="F50" s="389"/>
      <c r="G50" s="401"/>
    </row>
    <row r="51" spans="1:7">
      <c r="D51" s="374"/>
      <c r="G51" s="374"/>
    </row>
    <row r="52" spans="1:7">
      <c r="D52" s="374"/>
      <c r="G52" s="374"/>
    </row>
    <row r="53" spans="1:7" ht="14.25">
      <c r="E53" s="163"/>
      <c r="F53" s="163" t="s">
        <v>519</v>
      </c>
      <c r="G53" s="163"/>
    </row>
    <row r="54" spans="1:7" ht="14.25">
      <c r="E54" s="163"/>
      <c r="F54" s="163" t="s">
        <v>520</v>
      </c>
      <c r="G54" s="163"/>
    </row>
  </sheetData>
  <mergeCells count="18"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55000000000000004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66"/>
  <sheetViews>
    <sheetView topLeftCell="H1" workbookViewId="0">
      <selection activeCell="K15" sqref="K15"/>
    </sheetView>
  </sheetViews>
  <sheetFormatPr defaultRowHeight="12.75"/>
  <cols>
    <col min="1" max="1" width="0" style="1" hidden="1" customWidth="1"/>
    <col min="2" max="2" width="32.5703125" style="1" hidden="1" customWidth="1"/>
    <col min="3" max="3" width="17" style="1" hidden="1" customWidth="1"/>
    <col min="4" max="7" width="0" style="1" hidden="1" customWidth="1"/>
    <col min="8" max="8" width="3.7109375" style="1" customWidth="1"/>
    <col min="9" max="9" width="10.85546875" style="1" customWidth="1"/>
    <col min="10" max="10" width="33.85546875" style="1" customWidth="1"/>
    <col min="11" max="11" width="23.85546875" style="1" customWidth="1"/>
    <col min="12" max="256" width="9.140625" style="1"/>
    <col min="257" max="263" width="0" style="1" hidden="1" customWidth="1"/>
    <col min="264" max="264" width="3.7109375" style="1" customWidth="1"/>
    <col min="265" max="265" width="10.85546875" style="1" customWidth="1"/>
    <col min="266" max="266" width="33.85546875" style="1" customWidth="1"/>
    <col min="267" max="267" width="23.85546875" style="1" customWidth="1"/>
    <col min="268" max="512" width="9.140625" style="1"/>
    <col min="513" max="519" width="0" style="1" hidden="1" customWidth="1"/>
    <col min="520" max="520" width="3.7109375" style="1" customWidth="1"/>
    <col min="521" max="521" width="10.85546875" style="1" customWidth="1"/>
    <col min="522" max="522" width="33.85546875" style="1" customWidth="1"/>
    <col min="523" max="523" width="23.85546875" style="1" customWidth="1"/>
    <col min="524" max="768" width="9.140625" style="1"/>
    <col min="769" max="775" width="0" style="1" hidden="1" customWidth="1"/>
    <col min="776" max="776" width="3.7109375" style="1" customWidth="1"/>
    <col min="777" max="777" width="10.85546875" style="1" customWidth="1"/>
    <col min="778" max="778" width="33.85546875" style="1" customWidth="1"/>
    <col min="779" max="779" width="23.85546875" style="1" customWidth="1"/>
    <col min="780" max="1024" width="9.140625" style="1"/>
    <col min="1025" max="1031" width="0" style="1" hidden="1" customWidth="1"/>
    <col min="1032" max="1032" width="3.7109375" style="1" customWidth="1"/>
    <col min="1033" max="1033" width="10.85546875" style="1" customWidth="1"/>
    <col min="1034" max="1034" width="33.85546875" style="1" customWidth="1"/>
    <col min="1035" max="1035" width="23.85546875" style="1" customWidth="1"/>
    <col min="1036" max="1280" width="9.140625" style="1"/>
    <col min="1281" max="1287" width="0" style="1" hidden="1" customWidth="1"/>
    <col min="1288" max="1288" width="3.7109375" style="1" customWidth="1"/>
    <col min="1289" max="1289" width="10.85546875" style="1" customWidth="1"/>
    <col min="1290" max="1290" width="33.85546875" style="1" customWidth="1"/>
    <col min="1291" max="1291" width="23.85546875" style="1" customWidth="1"/>
    <col min="1292" max="1536" width="9.140625" style="1"/>
    <col min="1537" max="1543" width="0" style="1" hidden="1" customWidth="1"/>
    <col min="1544" max="1544" width="3.7109375" style="1" customWidth="1"/>
    <col min="1545" max="1545" width="10.85546875" style="1" customWidth="1"/>
    <col min="1546" max="1546" width="33.85546875" style="1" customWidth="1"/>
    <col min="1547" max="1547" width="23.85546875" style="1" customWidth="1"/>
    <col min="1548" max="1792" width="9.140625" style="1"/>
    <col min="1793" max="1799" width="0" style="1" hidden="1" customWidth="1"/>
    <col min="1800" max="1800" width="3.7109375" style="1" customWidth="1"/>
    <col min="1801" max="1801" width="10.85546875" style="1" customWidth="1"/>
    <col min="1802" max="1802" width="33.85546875" style="1" customWidth="1"/>
    <col min="1803" max="1803" width="23.85546875" style="1" customWidth="1"/>
    <col min="1804" max="2048" width="9.140625" style="1"/>
    <col min="2049" max="2055" width="0" style="1" hidden="1" customWidth="1"/>
    <col min="2056" max="2056" width="3.7109375" style="1" customWidth="1"/>
    <col min="2057" max="2057" width="10.85546875" style="1" customWidth="1"/>
    <col min="2058" max="2058" width="33.85546875" style="1" customWidth="1"/>
    <col min="2059" max="2059" width="23.85546875" style="1" customWidth="1"/>
    <col min="2060" max="2304" width="9.140625" style="1"/>
    <col min="2305" max="2311" width="0" style="1" hidden="1" customWidth="1"/>
    <col min="2312" max="2312" width="3.7109375" style="1" customWidth="1"/>
    <col min="2313" max="2313" width="10.85546875" style="1" customWidth="1"/>
    <col min="2314" max="2314" width="33.85546875" style="1" customWidth="1"/>
    <col min="2315" max="2315" width="23.85546875" style="1" customWidth="1"/>
    <col min="2316" max="2560" width="9.140625" style="1"/>
    <col min="2561" max="2567" width="0" style="1" hidden="1" customWidth="1"/>
    <col min="2568" max="2568" width="3.7109375" style="1" customWidth="1"/>
    <col min="2569" max="2569" width="10.85546875" style="1" customWidth="1"/>
    <col min="2570" max="2570" width="33.85546875" style="1" customWidth="1"/>
    <col min="2571" max="2571" width="23.85546875" style="1" customWidth="1"/>
    <col min="2572" max="2816" width="9.140625" style="1"/>
    <col min="2817" max="2823" width="0" style="1" hidden="1" customWidth="1"/>
    <col min="2824" max="2824" width="3.7109375" style="1" customWidth="1"/>
    <col min="2825" max="2825" width="10.85546875" style="1" customWidth="1"/>
    <col min="2826" max="2826" width="33.85546875" style="1" customWidth="1"/>
    <col min="2827" max="2827" width="23.85546875" style="1" customWidth="1"/>
    <col min="2828" max="3072" width="9.140625" style="1"/>
    <col min="3073" max="3079" width="0" style="1" hidden="1" customWidth="1"/>
    <col min="3080" max="3080" width="3.7109375" style="1" customWidth="1"/>
    <col min="3081" max="3081" width="10.85546875" style="1" customWidth="1"/>
    <col min="3082" max="3082" width="33.85546875" style="1" customWidth="1"/>
    <col min="3083" max="3083" width="23.85546875" style="1" customWidth="1"/>
    <col min="3084" max="3328" width="9.140625" style="1"/>
    <col min="3329" max="3335" width="0" style="1" hidden="1" customWidth="1"/>
    <col min="3336" max="3336" width="3.7109375" style="1" customWidth="1"/>
    <col min="3337" max="3337" width="10.85546875" style="1" customWidth="1"/>
    <col min="3338" max="3338" width="33.85546875" style="1" customWidth="1"/>
    <col min="3339" max="3339" width="23.85546875" style="1" customWidth="1"/>
    <col min="3340" max="3584" width="9.140625" style="1"/>
    <col min="3585" max="3591" width="0" style="1" hidden="1" customWidth="1"/>
    <col min="3592" max="3592" width="3.7109375" style="1" customWidth="1"/>
    <col min="3593" max="3593" width="10.85546875" style="1" customWidth="1"/>
    <col min="3594" max="3594" width="33.85546875" style="1" customWidth="1"/>
    <col min="3595" max="3595" width="23.85546875" style="1" customWidth="1"/>
    <col min="3596" max="3840" width="9.140625" style="1"/>
    <col min="3841" max="3847" width="0" style="1" hidden="1" customWidth="1"/>
    <col min="3848" max="3848" width="3.7109375" style="1" customWidth="1"/>
    <col min="3849" max="3849" width="10.85546875" style="1" customWidth="1"/>
    <col min="3850" max="3850" width="33.85546875" style="1" customWidth="1"/>
    <col min="3851" max="3851" width="23.85546875" style="1" customWidth="1"/>
    <col min="3852" max="4096" width="9.140625" style="1"/>
    <col min="4097" max="4103" width="0" style="1" hidden="1" customWidth="1"/>
    <col min="4104" max="4104" width="3.7109375" style="1" customWidth="1"/>
    <col min="4105" max="4105" width="10.85546875" style="1" customWidth="1"/>
    <col min="4106" max="4106" width="33.85546875" style="1" customWidth="1"/>
    <col min="4107" max="4107" width="23.85546875" style="1" customWidth="1"/>
    <col min="4108" max="4352" width="9.140625" style="1"/>
    <col min="4353" max="4359" width="0" style="1" hidden="1" customWidth="1"/>
    <col min="4360" max="4360" width="3.7109375" style="1" customWidth="1"/>
    <col min="4361" max="4361" width="10.85546875" style="1" customWidth="1"/>
    <col min="4362" max="4362" width="33.85546875" style="1" customWidth="1"/>
    <col min="4363" max="4363" width="23.85546875" style="1" customWidth="1"/>
    <col min="4364" max="4608" width="9.140625" style="1"/>
    <col min="4609" max="4615" width="0" style="1" hidden="1" customWidth="1"/>
    <col min="4616" max="4616" width="3.7109375" style="1" customWidth="1"/>
    <col min="4617" max="4617" width="10.85546875" style="1" customWidth="1"/>
    <col min="4618" max="4618" width="33.85546875" style="1" customWidth="1"/>
    <col min="4619" max="4619" width="23.85546875" style="1" customWidth="1"/>
    <col min="4620" max="4864" width="9.140625" style="1"/>
    <col min="4865" max="4871" width="0" style="1" hidden="1" customWidth="1"/>
    <col min="4872" max="4872" width="3.7109375" style="1" customWidth="1"/>
    <col min="4873" max="4873" width="10.85546875" style="1" customWidth="1"/>
    <col min="4874" max="4874" width="33.85546875" style="1" customWidth="1"/>
    <col min="4875" max="4875" width="23.85546875" style="1" customWidth="1"/>
    <col min="4876" max="5120" width="9.140625" style="1"/>
    <col min="5121" max="5127" width="0" style="1" hidden="1" customWidth="1"/>
    <col min="5128" max="5128" width="3.7109375" style="1" customWidth="1"/>
    <col min="5129" max="5129" width="10.85546875" style="1" customWidth="1"/>
    <col min="5130" max="5130" width="33.85546875" style="1" customWidth="1"/>
    <col min="5131" max="5131" width="23.85546875" style="1" customWidth="1"/>
    <col min="5132" max="5376" width="9.140625" style="1"/>
    <col min="5377" max="5383" width="0" style="1" hidden="1" customWidth="1"/>
    <col min="5384" max="5384" width="3.7109375" style="1" customWidth="1"/>
    <col min="5385" max="5385" width="10.85546875" style="1" customWidth="1"/>
    <col min="5386" max="5386" width="33.85546875" style="1" customWidth="1"/>
    <col min="5387" max="5387" width="23.85546875" style="1" customWidth="1"/>
    <col min="5388" max="5632" width="9.140625" style="1"/>
    <col min="5633" max="5639" width="0" style="1" hidden="1" customWidth="1"/>
    <col min="5640" max="5640" width="3.7109375" style="1" customWidth="1"/>
    <col min="5641" max="5641" width="10.85546875" style="1" customWidth="1"/>
    <col min="5642" max="5642" width="33.85546875" style="1" customWidth="1"/>
    <col min="5643" max="5643" width="23.85546875" style="1" customWidth="1"/>
    <col min="5644" max="5888" width="9.140625" style="1"/>
    <col min="5889" max="5895" width="0" style="1" hidden="1" customWidth="1"/>
    <col min="5896" max="5896" width="3.7109375" style="1" customWidth="1"/>
    <col min="5897" max="5897" width="10.85546875" style="1" customWidth="1"/>
    <col min="5898" max="5898" width="33.85546875" style="1" customWidth="1"/>
    <col min="5899" max="5899" width="23.85546875" style="1" customWidth="1"/>
    <col min="5900" max="6144" width="9.140625" style="1"/>
    <col min="6145" max="6151" width="0" style="1" hidden="1" customWidth="1"/>
    <col min="6152" max="6152" width="3.7109375" style="1" customWidth="1"/>
    <col min="6153" max="6153" width="10.85546875" style="1" customWidth="1"/>
    <col min="6154" max="6154" width="33.85546875" style="1" customWidth="1"/>
    <col min="6155" max="6155" width="23.85546875" style="1" customWidth="1"/>
    <col min="6156" max="6400" width="9.140625" style="1"/>
    <col min="6401" max="6407" width="0" style="1" hidden="1" customWidth="1"/>
    <col min="6408" max="6408" width="3.7109375" style="1" customWidth="1"/>
    <col min="6409" max="6409" width="10.85546875" style="1" customWidth="1"/>
    <col min="6410" max="6410" width="33.85546875" style="1" customWidth="1"/>
    <col min="6411" max="6411" width="23.85546875" style="1" customWidth="1"/>
    <col min="6412" max="6656" width="9.140625" style="1"/>
    <col min="6657" max="6663" width="0" style="1" hidden="1" customWidth="1"/>
    <col min="6664" max="6664" width="3.7109375" style="1" customWidth="1"/>
    <col min="6665" max="6665" width="10.85546875" style="1" customWidth="1"/>
    <col min="6666" max="6666" width="33.85546875" style="1" customWidth="1"/>
    <col min="6667" max="6667" width="23.85546875" style="1" customWidth="1"/>
    <col min="6668" max="6912" width="9.140625" style="1"/>
    <col min="6913" max="6919" width="0" style="1" hidden="1" customWidth="1"/>
    <col min="6920" max="6920" width="3.7109375" style="1" customWidth="1"/>
    <col min="6921" max="6921" width="10.85546875" style="1" customWidth="1"/>
    <col min="6922" max="6922" width="33.85546875" style="1" customWidth="1"/>
    <col min="6923" max="6923" width="23.85546875" style="1" customWidth="1"/>
    <col min="6924" max="7168" width="9.140625" style="1"/>
    <col min="7169" max="7175" width="0" style="1" hidden="1" customWidth="1"/>
    <col min="7176" max="7176" width="3.7109375" style="1" customWidth="1"/>
    <col min="7177" max="7177" width="10.85546875" style="1" customWidth="1"/>
    <col min="7178" max="7178" width="33.85546875" style="1" customWidth="1"/>
    <col min="7179" max="7179" width="23.85546875" style="1" customWidth="1"/>
    <col min="7180" max="7424" width="9.140625" style="1"/>
    <col min="7425" max="7431" width="0" style="1" hidden="1" customWidth="1"/>
    <col min="7432" max="7432" width="3.7109375" style="1" customWidth="1"/>
    <col min="7433" max="7433" width="10.85546875" style="1" customWidth="1"/>
    <col min="7434" max="7434" width="33.85546875" style="1" customWidth="1"/>
    <col min="7435" max="7435" width="23.85546875" style="1" customWidth="1"/>
    <col min="7436" max="7680" width="9.140625" style="1"/>
    <col min="7681" max="7687" width="0" style="1" hidden="1" customWidth="1"/>
    <col min="7688" max="7688" width="3.7109375" style="1" customWidth="1"/>
    <col min="7689" max="7689" width="10.85546875" style="1" customWidth="1"/>
    <col min="7690" max="7690" width="33.85546875" style="1" customWidth="1"/>
    <col min="7691" max="7691" width="23.85546875" style="1" customWidth="1"/>
    <col min="7692" max="7936" width="9.140625" style="1"/>
    <col min="7937" max="7943" width="0" style="1" hidden="1" customWidth="1"/>
    <col min="7944" max="7944" width="3.7109375" style="1" customWidth="1"/>
    <col min="7945" max="7945" width="10.85546875" style="1" customWidth="1"/>
    <col min="7946" max="7946" width="33.85546875" style="1" customWidth="1"/>
    <col min="7947" max="7947" width="23.85546875" style="1" customWidth="1"/>
    <col min="7948" max="8192" width="9.140625" style="1"/>
    <col min="8193" max="8199" width="0" style="1" hidden="1" customWidth="1"/>
    <col min="8200" max="8200" width="3.7109375" style="1" customWidth="1"/>
    <col min="8201" max="8201" width="10.85546875" style="1" customWidth="1"/>
    <col min="8202" max="8202" width="33.85546875" style="1" customWidth="1"/>
    <col min="8203" max="8203" width="23.85546875" style="1" customWidth="1"/>
    <col min="8204" max="8448" width="9.140625" style="1"/>
    <col min="8449" max="8455" width="0" style="1" hidden="1" customWidth="1"/>
    <col min="8456" max="8456" width="3.7109375" style="1" customWidth="1"/>
    <col min="8457" max="8457" width="10.85546875" style="1" customWidth="1"/>
    <col min="8458" max="8458" width="33.85546875" style="1" customWidth="1"/>
    <col min="8459" max="8459" width="23.85546875" style="1" customWidth="1"/>
    <col min="8460" max="8704" width="9.140625" style="1"/>
    <col min="8705" max="8711" width="0" style="1" hidden="1" customWidth="1"/>
    <col min="8712" max="8712" width="3.7109375" style="1" customWidth="1"/>
    <col min="8713" max="8713" width="10.85546875" style="1" customWidth="1"/>
    <col min="8714" max="8714" width="33.85546875" style="1" customWidth="1"/>
    <col min="8715" max="8715" width="23.85546875" style="1" customWidth="1"/>
    <col min="8716" max="8960" width="9.140625" style="1"/>
    <col min="8961" max="8967" width="0" style="1" hidden="1" customWidth="1"/>
    <col min="8968" max="8968" width="3.7109375" style="1" customWidth="1"/>
    <col min="8969" max="8969" width="10.85546875" style="1" customWidth="1"/>
    <col min="8970" max="8970" width="33.85546875" style="1" customWidth="1"/>
    <col min="8971" max="8971" width="23.85546875" style="1" customWidth="1"/>
    <col min="8972" max="9216" width="9.140625" style="1"/>
    <col min="9217" max="9223" width="0" style="1" hidden="1" customWidth="1"/>
    <col min="9224" max="9224" width="3.7109375" style="1" customWidth="1"/>
    <col min="9225" max="9225" width="10.85546875" style="1" customWidth="1"/>
    <col min="9226" max="9226" width="33.85546875" style="1" customWidth="1"/>
    <col min="9227" max="9227" width="23.85546875" style="1" customWidth="1"/>
    <col min="9228" max="9472" width="9.140625" style="1"/>
    <col min="9473" max="9479" width="0" style="1" hidden="1" customWidth="1"/>
    <col min="9480" max="9480" width="3.7109375" style="1" customWidth="1"/>
    <col min="9481" max="9481" width="10.85546875" style="1" customWidth="1"/>
    <col min="9482" max="9482" width="33.85546875" style="1" customWidth="1"/>
    <col min="9483" max="9483" width="23.85546875" style="1" customWidth="1"/>
    <col min="9484" max="9728" width="9.140625" style="1"/>
    <col min="9729" max="9735" width="0" style="1" hidden="1" customWidth="1"/>
    <col min="9736" max="9736" width="3.7109375" style="1" customWidth="1"/>
    <col min="9737" max="9737" width="10.85546875" style="1" customWidth="1"/>
    <col min="9738" max="9738" width="33.85546875" style="1" customWidth="1"/>
    <col min="9739" max="9739" width="23.85546875" style="1" customWidth="1"/>
    <col min="9740" max="9984" width="9.140625" style="1"/>
    <col min="9985" max="9991" width="0" style="1" hidden="1" customWidth="1"/>
    <col min="9992" max="9992" width="3.7109375" style="1" customWidth="1"/>
    <col min="9993" max="9993" width="10.85546875" style="1" customWidth="1"/>
    <col min="9994" max="9994" width="33.85546875" style="1" customWidth="1"/>
    <col min="9995" max="9995" width="23.85546875" style="1" customWidth="1"/>
    <col min="9996" max="10240" width="9.140625" style="1"/>
    <col min="10241" max="10247" width="0" style="1" hidden="1" customWidth="1"/>
    <col min="10248" max="10248" width="3.7109375" style="1" customWidth="1"/>
    <col min="10249" max="10249" width="10.85546875" style="1" customWidth="1"/>
    <col min="10250" max="10250" width="33.85546875" style="1" customWidth="1"/>
    <col min="10251" max="10251" width="23.85546875" style="1" customWidth="1"/>
    <col min="10252" max="10496" width="9.140625" style="1"/>
    <col min="10497" max="10503" width="0" style="1" hidden="1" customWidth="1"/>
    <col min="10504" max="10504" width="3.7109375" style="1" customWidth="1"/>
    <col min="10505" max="10505" width="10.85546875" style="1" customWidth="1"/>
    <col min="10506" max="10506" width="33.85546875" style="1" customWidth="1"/>
    <col min="10507" max="10507" width="23.85546875" style="1" customWidth="1"/>
    <col min="10508" max="10752" width="9.140625" style="1"/>
    <col min="10753" max="10759" width="0" style="1" hidden="1" customWidth="1"/>
    <col min="10760" max="10760" width="3.7109375" style="1" customWidth="1"/>
    <col min="10761" max="10761" width="10.85546875" style="1" customWidth="1"/>
    <col min="10762" max="10762" width="33.85546875" style="1" customWidth="1"/>
    <col min="10763" max="10763" width="23.85546875" style="1" customWidth="1"/>
    <col min="10764" max="11008" width="9.140625" style="1"/>
    <col min="11009" max="11015" width="0" style="1" hidden="1" customWidth="1"/>
    <col min="11016" max="11016" width="3.7109375" style="1" customWidth="1"/>
    <col min="11017" max="11017" width="10.85546875" style="1" customWidth="1"/>
    <col min="11018" max="11018" width="33.85546875" style="1" customWidth="1"/>
    <col min="11019" max="11019" width="23.85546875" style="1" customWidth="1"/>
    <col min="11020" max="11264" width="9.140625" style="1"/>
    <col min="11265" max="11271" width="0" style="1" hidden="1" customWidth="1"/>
    <col min="11272" max="11272" width="3.7109375" style="1" customWidth="1"/>
    <col min="11273" max="11273" width="10.85546875" style="1" customWidth="1"/>
    <col min="11274" max="11274" width="33.85546875" style="1" customWidth="1"/>
    <col min="11275" max="11275" width="23.85546875" style="1" customWidth="1"/>
    <col min="11276" max="11520" width="9.140625" style="1"/>
    <col min="11521" max="11527" width="0" style="1" hidden="1" customWidth="1"/>
    <col min="11528" max="11528" width="3.7109375" style="1" customWidth="1"/>
    <col min="11529" max="11529" width="10.85546875" style="1" customWidth="1"/>
    <col min="11530" max="11530" width="33.85546875" style="1" customWidth="1"/>
    <col min="11531" max="11531" width="23.85546875" style="1" customWidth="1"/>
    <col min="11532" max="11776" width="9.140625" style="1"/>
    <col min="11777" max="11783" width="0" style="1" hidden="1" customWidth="1"/>
    <col min="11784" max="11784" width="3.7109375" style="1" customWidth="1"/>
    <col min="11785" max="11785" width="10.85546875" style="1" customWidth="1"/>
    <col min="11786" max="11786" width="33.85546875" style="1" customWidth="1"/>
    <col min="11787" max="11787" width="23.85546875" style="1" customWidth="1"/>
    <col min="11788" max="12032" width="9.140625" style="1"/>
    <col min="12033" max="12039" width="0" style="1" hidden="1" customWidth="1"/>
    <col min="12040" max="12040" width="3.7109375" style="1" customWidth="1"/>
    <col min="12041" max="12041" width="10.85546875" style="1" customWidth="1"/>
    <col min="12042" max="12042" width="33.85546875" style="1" customWidth="1"/>
    <col min="12043" max="12043" width="23.85546875" style="1" customWidth="1"/>
    <col min="12044" max="12288" width="9.140625" style="1"/>
    <col min="12289" max="12295" width="0" style="1" hidden="1" customWidth="1"/>
    <col min="12296" max="12296" width="3.7109375" style="1" customWidth="1"/>
    <col min="12297" max="12297" width="10.85546875" style="1" customWidth="1"/>
    <col min="12298" max="12298" width="33.85546875" style="1" customWidth="1"/>
    <col min="12299" max="12299" width="23.85546875" style="1" customWidth="1"/>
    <col min="12300" max="12544" width="9.140625" style="1"/>
    <col min="12545" max="12551" width="0" style="1" hidden="1" customWidth="1"/>
    <col min="12552" max="12552" width="3.7109375" style="1" customWidth="1"/>
    <col min="12553" max="12553" width="10.85546875" style="1" customWidth="1"/>
    <col min="12554" max="12554" width="33.85546875" style="1" customWidth="1"/>
    <col min="12555" max="12555" width="23.85546875" style="1" customWidth="1"/>
    <col min="12556" max="12800" width="9.140625" style="1"/>
    <col min="12801" max="12807" width="0" style="1" hidden="1" customWidth="1"/>
    <col min="12808" max="12808" width="3.7109375" style="1" customWidth="1"/>
    <col min="12809" max="12809" width="10.85546875" style="1" customWidth="1"/>
    <col min="12810" max="12810" width="33.85546875" style="1" customWidth="1"/>
    <col min="12811" max="12811" width="23.85546875" style="1" customWidth="1"/>
    <col min="12812" max="13056" width="9.140625" style="1"/>
    <col min="13057" max="13063" width="0" style="1" hidden="1" customWidth="1"/>
    <col min="13064" max="13064" width="3.7109375" style="1" customWidth="1"/>
    <col min="13065" max="13065" width="10.85546875" style="1" customWidth="1"/>
    <col min="13066" max="13066" width="33.85546875" style="1" customWidth="1"/>
    <col min="13067" max="13067" width="23.85546875" style="1" customWidth="1"/>
    <col min="13068" max="13312" width="9.140625" style="1"/>
    <col min="13313" max="13319" width="0" style="1" hidden="1" customWidth="1"/>
    <col min="13320" max="13320" width="3.7109375" style="1" customWidth="1"/>
    <col min="13321" max="13321" width="10.85546875" style="1" customWidth="1"/>
    <col min="13322" max="13322" width="33.85546875" style="1" customWidth="1"/>
    <col min="13323" max="13323" width="23.85546875" style="1" customWidth="1"/>
    <col min="13324" max="13568" width="9.140625" style="1"/>
    <col min="13569" max="13575" width="0" style="1" hidden="1" customWidth="1"/>
    <col min="13576" max="13576" width="3.7109375" style="1" customWidth="1"/>
    <col min="13577" max="13577" width="10.85546875" style="1" customWidth="1"/>
    <col min="13578" max="13578" width="33.85546875" style="1" customWidth="1"/>
    <col min="13579" max="13579" width="23.85546875" style="1" customWidth="1"/>
    <col min="13580" max="13824" width="9.140625" style="1"/>
    <col min="13825" max="13831" width="0" style="1" hidden="1" customWidth="1"/>
    <col min="13832" max="13832" width="3.7109375" style="1" customWidth="1"/>
    <col min="13833" max="13833" width="10.85546875" style="1" customWidth="1"/>
    <col min="13834" max="13834" width="33.85546875" style="1" customWidth="1"/>
    <col min="13835" max="13835" width="23.85546875" style="1" customWidth="1"/>
    <col min="13836" max="14080" width="9.140625" style="1"/>
    <col min="14081" max="14087" width="0" style="1" hidden="1" customWidth="1"/>
    <col min="14088" max="14088" width="3.7109375" style="1" customWidth="1"/>
    <col min="14089" max="14089" width="10.85546875" style="1" customWidth="1"/>
    <col min="14090" max="14090" width="33.85546875" style="1" customWidth="1"/>
    <col min="14091" max="14091" width="23.85546875" style="1" customWidth="1"/>
    <col min="14092" max="14336" width="9.140625" style="1"/>
    <col min="14337" max="14343" width="0" style="1" hidden="1" customWidth="1"/>
    <col min="14344" max="14344" width="3.7109375" style="1" customWidth="1"/>
    <col min="14345" max="14345" width="10.85546875" style="1" customWidth="1"/>
    <col min="14346" max="14346" width="33.85546875" style="1" customWidth="1"/>
    <col min="14347" max="14347" width="23.85546875" style="1" customWidth="1"/>
    <col min="14348" max="14592" width="9.140625" style="1"/>
    <col min="14593" max="14599" width="0" style="1" hidden="1" customWidth="1"/>
    <col min="14600" max="14600" width="3.7109375" style="1" customWidth="1"/>
    <col min="14601" max="14601" width="10.85546875" style="1" customWidth="1"/>
    <col min="14602" max="14602" width="33.85546875" style="1" customWidth="1"/>
    <col min="14603" max="14603" width="23.85546875" style="1" customWidth="1"/>
    <col min="14604" max="14848" width="9.140625" style="1"/>
    <col min="14849" max="14855" width="0" style="1" hidden="1" customWidth="1"/>
    <col min="14856" max="14856" width="3.7109375" style="1" customWidth="1"/>
    <col min="14857" max="14857" width="10.85546875" style="1" customWidth="1"/>
    <col min="14858" max="14858" width="33.85546875" style="1" customWidth="1"/>
    <col min="14859" max="14859" width="23.85546875" style="1" customWidth="1"/>
    <col min="14860" max="15104" width="9.140625" style="1"/>
    <col min="15105" max="15111" width="0" style="1" hidden="1" customWidth="1"/>
    <col min="15112" max="15112" width="3.7109375" style="1" customWidth="1"/>
    <col min="15113" max="15113" width="10.85546875" style="1" customWidth="1"/>
    <col min="15114" max="15114" width="33.85546875" style="1" customWidth="1"/>
    <col min="15115" max="15115" width="23.85546875" style="1" customWidth="1"/>
    <col min="15116" max="15360" width="9.140625" style="1"/>
    <col min="15361" max="15367" width="0" style="1" hidden="1" customWidth="1"/>
    <col min="15368" max="15368" width="3.7109375" style="1" customWidth="1"/>
    <col min="15369" max="15369" width="10.85546875" style="1" customWidth="1"/>
    <col min="15370" max="15370" width="33.85546875" style="1" customWidth="1"/>
    <col min="15371" max="15371" width="23.85546875" style="1" customWidth="1"/>
    <col min="15372" max="15616" width="9.140625" style="1"/>
    <col min="15617" max="15623" width="0" style="1" hidden="1" customWidth="1"/>
    <col min="15624" max="15624" width="3.7109375" style="1" customWidth="1"/>
    <col min="15625" max="15625" width="10.85546875" style="1" customWidth="1"/>
    <col min="15626" max="15626" width="33.85546875" style="1" customWidth="1"/>
    <col min="15627" max="15627" width="23.85546875" style="1" customWidth="1"/>
    <col min="15628" max="15872" width="9.140625" style="1"/>
    <col min="15873" max="15879" width="0" style="1" hidden="1" customWidth="1"/>
    <col min="15880" max="15880" width="3.7109375" style="1" customWidth="1"/>
    <col min="15881" max="15881" width="10.85546875" style="1" customWidth="1"/>
    <col min="15882" max="15882" width="33.85546875" style="1" customWidth="1"/>
    <col min="15883" max="15883" width="23.85546875" style="1" customWidth="1"/>
    <col min="15884" max="16128" width="9.140625" style="1"/>
    <col min="16129" max="16135" width="0" style="1" hidden="1" customWidth="1"/>
    <col min="16136" max="16136" width="3.7109375" style="1" customWidth="1"/>
    <col min="16137" max="16137" width="10.85546875" style="1" customWidth="1"/>
    <col min="16138" max="16138" width="33.85546875" style="1" customWidth="1"/>
    <col min="16139" max="16139" width="23.85546875" style="1" customWidth="1"/>
    <col min="16140" max="16384" width="9.140625" style="1"/>
  </cols>
  <sheetData>
    <row r="1" spans="1:11">
      <c r="A1" s="3" t="s">
        <v>868</v>
      </c>
      <c r="B1" s="3" t="s">
        <v>867</v>
      </c>
      <c r="C1" s="3" t="s">
        <v>866</v>
      </c>
      <c r="I1" s="383" t="s">
        <v>608</v>
      </c>
    </row>
    <row r="2" spans="1:11">
      <c r="B2" s="3" t="s">
        <v>853</v>
      </c>
      <c r="C2" s="3" t="s">
        <v>853</v>
      </c>
      <c r="I2" s="383" t="s">
        <v>254</v>
      </c>
    </row>
    <row r="3" spans="1:11">
      <c r="B3" s="3"/>
      <c r="C3" s="3"/>
      <c r="I3" s="383"/>
      <c r="K3" s="3" t="s">
        <v>865</v>
      </c>
    </row>
    <row r="4" spans="1:11">
      <c r="B4" s="3"/>
      <c r="C4" s="3"/>
    </row>
    <row r="5" spans="1:11">
      <c r="B5" s="2" t="s">
        <v>861</v>
      </c>
      <c r="C5" s="2" t="s">
        <v>861</v>
      </c>
      <c r="H5" s="371"/>
      <c r="I5" s="371"/>
      <c r="J5" s="391" t="s">
        <v>864</v>
      </c>
      <c r="K5" s="391" t="s">
        <v>863</v>
      </c>
    </row>
    <row r="6" spans="1:11">
      <c r="B6" s="2" t="s">
        <v>862</v>
      </c>
      <c r="C6" s="2" t="s">
        <v>862</v>
      </c>
      <c r="H6" s="371">
        <v>1</v>
      </c>
      <c r="I6" s="391" t="s">
        <v>853</v>
      </c>
      <c r="J6" s="517" t="s">
        <v>861</v>
      </c>
      <c r="K6" s="517"/>
    </row>
    <row r="7" spans="1:11">
      <c r="B7" s="2" t="s">
        <v>860</v>
      </c>
      <c r="C7" s="2" t="s">
        <v>860</v>
      </c>
      <c r="H7" s="371">
        <v>2</v>
      </c>
      <c r="I7" s="391" t="s">
        <v>853</v>
      </c>
      <c r="J7" s="517" t="s">
        <v>859</v>
      </c>
      <c r="K7" s="371"/>
    </row>
    <row r="8" spans="1:11">
      <c r="B8" s="2" t="s">
        <v>857</v>
      </c>
      <c r="C8" s="2" t="s">
        <v>857</v>
      </c>
      <c r="H8" s="371">
        <v>3</v>
      </c>
      <c r="I8" s="391" t="s">
        <v>853</v>
      </c>
      <c r="J8" s="517" t="s">
        <v>858</v>
      </c>
      <c r="K8" s="371"/>
    </row>
    <row r="9" spans="1:11">
      <c r="B9" s="2" t="s">
        <v>856</v>
      </c>
      <c r="C9" s="2" t="s">
        <v>856</v>
      </c>
      <c r="H9" s="371">
        <v>4</v>
      </c>
      <c r="I9" s="391" t="s">
        <v>853</v>
      </c>
      <c r="J9" s="517" t="s">
        <v>857</v>
      </c>
      <c r="K9" s="371"/>
    </row>
    <row r="10" spans="1:11">
      <c r="B10" s="2" t="s">
        <v>855</v>
      </c>
      <c r="C10" s="2" t="s">
        <v>855</v>
      </c>
      <c r="H10" s="371">
        <v>5</v>
      </c>
      <c r="I10" s="391" t="s">
        <v>853</v>
      </c>
      <c r="J10" s="517" t="s">
        <v>856</v>
      </c>
      <c r="K10" s="371"/>
    </row>
    <row r="11" spans="1:11">
      <c r="B11" s="2" t="s">
        <v>843</v>
      </c>
      <c r="C11" s="2" t="s">
        <v>843</v>
      </c>
      <c r="H11" s="371">
        <v>6</v>
      </c>
      <c r="I11" s="391" t="s">
        <v>853</v>
      </c>
      <c r="J11" s="517" t="s">
        <v>855</v>
      </c>
      <c r="K11" s="371"/>
    </row>
    <row r="12" spans="1:11">
      <c r="B12" s="2" t="s">
        <v>852</v>
      </c>
      <c r="C12" s="2" t="s">
        <v>852</v>
      </c>
      <c r="H12" s="371">
        <v>7</v>
      </c>
      <c r="I12" s="391" t="s">
        <v>853</v>
      </c>
      <c r="J12" s="517" t="s">
        <v>854</v>
      </c>
      <c r="K12" s="371"/>
    </row>
    <row r="13" spans="1:11">
      <c r="B13" s="3" t="s">
        <v>847</v>
      </c>
      <c r="C13" s="3" t="s">
        <v>847</v>
      </c>
      <c r="H13" s="371">
        <v>8</v>
      </c>
      <c r="I13" s="391" t="s">
        <v>853</v>
      </c>
      <c r="J13" s="517" t="s">
        <v>852</v>
      </c>
      <c r="K13" s="371"/>
    </row>
    <row r="14" spans="1:11">
      <c r="B14" s="3"/>
      <c r="C14" s="3"/>
      <c r="H14" s="391" t="s">
        <v>261</v>
      </c>
      <c r="I14" s="391"/>
      <c r="J14" s="391" t="s">
        <v>851</v>
      </c>
      <c r="K14" s="391"/>
    </row>
    <row r="15" spans="1:11">
      <c r="B15" s="2" t="s">
        <v>850</v>
      </c>
      <c r="C15" s="2" t="s">
        <v>850</v>
      </c>
      <c r="H15" s="371">
        <v>9</v>
      </c>
      <c r="I15" s="391" t="s">
        <v>847</v>
      </c>
      <c r="J15" s="517" t="s">
        <v>849</v>
      </c>
      <c r="K15" s="371"/>
    </row>
    <row r="16" spans="1:11">
      <c r="B16" s="2" t="s">
        <v>848</v>
      </c>
      <c r="C16" s="2" t="s">
        <v>848</v>
      </c>
      <c r="H16" s="371">
        <v>10</v>
      </c>
      <c r="I16" s="391" t="s">
        <v>847</v>
      </c>
      <c r="J16" s="517" t="s">
        <v>848</v>
      </c>
      <c r="K16" s="517"/>
    </row>
    <row r="17" spans="2:11">
      <c r="B17" s="2" t="s">
        <v>846</v>
      </c>
      <c r="C17" s="2" t="s">
        <v>846</v>
      </c>
      <c r="H17" s="371">
        <v>11</v>
      </c>
      <c r="I17" s="391" t="s">
        <v>847</v>
      </c>
      <c r="J17" s="517" t="s">
        <v>846</v>
      </c>
      <c r="K17" s="371"/>
    </row>
    <row r="18" spans="2:11">
      <c r="B18" s="2"/>
      <c r="C18" s="2"/>
      <c r="H18" s="391" t="s">
        <v>368</v>
      </c>
      <c r="I18" s="391"/>
      <c r="J18" s="391" t="s">
        <v>845</v>
      </c>
      <c r="K18" s="391"/>
    </row>
    <row r="19" spans="2:11">
      <c r="B19" s="3" t="s">
        <v>833</v>
      </c>
      <c r="C19" s="3" t="s">
        <v>833</v>
      </c>
      <c r="H19" s="371">
        <v>12</v>
      </c>
      <c r="I19" s="391" t="s">
        <v>833</v>
      </c>
      <c r="J19" s="517" t="s">
        <v>844</v>
      </c>
      <c r="K19" s="371"/>
    </row>
    <row r="20" spans="2:11">
      <c r="B20" s="2" t="s">
        <v>843</v>
      </c>
      <c r="C20" s="2" t="s">
        <v>843</v>
      </c>
      <c r="H20" s="371">
        <v>13</v>
      </c>
      <c r="I20" s="391" t="s">
        <v>833</v>
      </c>
      <c r="J20" s="391" t="s">
        <v>842</v>
      </c>
      <c r="K20" s="371"/>
    </row>
    <row r="21" spans="2:11">
      <c r="B21" s="2" t="s">
        <v>841</v>
      </c>
      <c r="C21" s="2" t="s">
        <v>841</v>
      </c>
      <c r="H21" s="371">
        <v>14</v>
      </c>
      <c r="I21" s="391" t="s">
        <v>833</v>
      </c>
      <c r="J21" s="517" t="s">
        <v>840</v>
      </c>
      <c r="K21" s="371"/>
    </row>
    <row r="22" spans="2:11">
      <c r="B22" s="2" t="s">
        <v>840</v>
      </c>
      <c r="C22" s="2" t="s">
        <v>840</v>
      </c>
      <c r="H22" s="371">
        <v>15</v>
      </c>
      <c r="I22" s="391" t="s">
        <v>833</v>
      </c>
      <c r="J22" s="517" t="s">
        <v>839</v>
      </c>
      <c r="K22" s="371"/>
    </row>
    <row r="23" spans="2:11">
      <c r="B23" s="2" t="s">
        <v>839</v>
      </c>
      <c r="C23" s="2" t="s">
        <v>839</v>
      </c>
      <c r="H23" s="371">
        <v>16</v>
      </c>
      <c r="I23" s="391" t="s">
        <v>833</v>
      </c>
      <c r="J23" s="517" t="s">
        <v>838</v>
      </c>
      <c r="K23" s="371"/>
    </row>
    <row r="24" spans="2:11">
      <c r="B24" s="2" t="s">
        <v>837</v>
      </c>
      <c r="C24" s="2" t="s">
        <v>837</v>
      </c>
      <c r="H24" s="371">
        <v>17</v>
      </c>
      <c r="I24" s="391" t="s">
        <v>833</v>
      </c>
      <c r="J24" s="517" t="s">
        <v>836</v>
      </c>
      <c r="K24" s="371"/>
    </row>
    <row r="25" spans="2:11">
      <c r="B25" s="2" t="s">
        <v>836</v>
      </c>
      <c r="C25" s="2" t="s">
        <v>836</v>
      </c>
      <c r="H25" s="371">
        <v>18</v>
      </c>
      <c r="I25" s="391" t="s">
        <v>833</v>
      </c>
      <c r="J25" s="517" t="s">
        <v>835</v>
      </c>
      <c r="K25" s="371"/>
    </row>
    <row r="26" spans="2:11">
      <c r="B26" s="2" t="s">
        <v>834</v>
      </c>
      <c r="C26" s="2" t="s">
        <v>834</v>
      </c>
      <c r="H26" s="371">
        <v>19</v>
      </c>
      <c r="I26" s="391" t="s">
        <v>833</v>
      </c>
      <c r="J26" s="517" t="s">
        <v>831</v>
      </c>
      <c r="K26" s="371"/>
    </row>
    <row r="27" spans="2:11">
      <c r="B27" s="2"/>
      <c r="C27" s="2"/>
      <c r="H27" s="391" t="s">
        <v>428</v>
      </c>
      <c r="I27" s="391"/>
      <c r="J27" s="391" t="s">
        <v>832</v>
      </c>
      <c r="K27" s="371"/>
    </row>
    <row r="28" spans="2:11">
      <c r="B28" s="2" t="s">
        <v>831</v>
      </c>
      <c r="C28" s="2" t="s">
        <v>831</v>
      </c>
      <c r="H28" s="371">
        <v>20</v>
      </c>
      <c r="I28" s="391" t="s">
        <v>827</v>
      </c>
      <c r="J28" s="517" t="s">
        <v>830</v>
      </c>
      <c r="K28" s="371"/>
    </row>
    <row r="29" spans="2:11">
      <c r="B29" s="3" t="s">
        <v>827</v>
      </c>
      <c r="C29" s="3" t="s">
        <v>827</v>
      </c>
      <c r="H29" s="371">
        <v>21</v>
      </c>
      <c r="I29" s="391" t="s">
        <v>827</v>
      </c>
      <c r="J29" s="517" t="s">
        <v>828</v>
      </c>
      <c r="K29" s="517"/>
    </row>
    <row r="30" spans="2:11">
      <c r="B30" s="2" t="s">
        <v>829</v>
      </c>
      <c r="C30" s="2" t="s">
        <v>829</v>
      </c>
      <c r="H30" s="371">
        <v>22</v>
      </c>
      <c r="I30" s="391" t="s">
        <v>827</v>
      </c>
      <c r="J30" s="517" t="s">
        <v>825</v>
      </c>
      <c r="K30" s="517"/>
    </row>
    <row r="31" spans="2:11">
      <c r="B31" s="2" t="s">
        <v>828</v>
      </c>
      <c r="C31" s="2" t="s">
        <v>828</v>
      </c>
      <c r="H31" s="371">
        <v>23</v>
      </c>
      <c r="I31" s="391" t="s">
        <v>827</v>
      </c>
      <c r="J31" s="517" t="s">
        <v>824</v>
      </c>
      <c r="K31" s="371"/>
    </row>
    <row r="32" spans="2:11">
      <c r="B32" s="2"/>
      <c r="C32" s="2"/>
      <c r="H32" s="391" t="s">
        <v>589</v>
      </c>
      <c r="I32" s="391"/>
      <c r="J32" s="391" t="s">
        <v>826</v>
      </c>
      <c r="K32" s="371"/>
    </row>
    <row r="33" spans="2:14">
      <c r="B33" s="2" t="s">
        <v>825</v>
      </c>
      <c r="C33" s="2" t="s">
        <v>825</v>
      </c>
      <c r="H33" s="371">
        <v>24</v>
      </c>
      <c r="I33" s="391" t="s">
        <v>814</v>
      </c>
      <c r="J33" s="517" t="s">
        <v>823</v>
      </c>
      <c r="K33" s="371"/>
    </row>
    <row r="34" spans="2:14">
      <c r="B34" s="2" t="s">
        <v>824</v>
      </c>
      <c r="C34" s="2" t="s">
        <v>824</v>
      </c>
      <c r="H34" s="371">
        <v>25</v>
      </c>
      <c r="I34" s="391" t="s">
        <v>814</v>
      </c>
      <c r="J34" s="517" t="s">
        <v>822</v>
      </c>
      <c r="K34" s="371"/>
    </row>
    <row r="35" spans="2:14">
      <c r="H35" s="371">
        <v>26</v>
      </c>
      <c r="I35" s="391" t="s">
        <v>814</v>
      </c>
      <c r="J35" s="517" t="s">
        <v>821</v>
      </c>
      <c r="K35" s="371"/>
    </row>
    <row r="36" spans="2:14">
      <c r="B36" s="3" t="s">
        <v>814</v>
      </c>
      <c r="C36" s="3" t="s">
        <v>814</v>
      </c>
      <c r="H36" s="371">
        <v>27</v>
      </c>
      <c r="I36" s="391" t="s">
        <v>814</v>
      </c>
      <c r="J36" s="517" t="s">
        <v>819</v>
      </c>
      <c r="K36" s="371"/>
    </row>
    <row r="37" spans="2:14">
      <c r="B37" s="2" t="s">
        <v>823</v>
      </c>
      <c r="C37" s="2" t="s">
        <v>823</v>
      </c>
      <c r="H37" s="371">
        <v>28</v>
      </c>
      <c r="I37" s="391" t="s">
        <v>814</v>
      </c>
      <c r="J37" s="517" t="s">
        <v>817</v>
      </c>
      <c r="K37" s="517"/>
    </row>
    <row r="38" spans="2:14">
      <c r="B38" s="2" t="s">
        <v>822</v>
      </c>
      <c r="C38" s="2" t="s">
        <v>822</v>
      </c>
      <c r="H38" s="371">
        <v>29</v>
      </c>
      <c r="I38" s="391" t="s">
        <v>814</v>
      </c>
      <c r="J38" s="520" t="s">
        <v>815</v>
      </c>
      <c r="K38" s="371"/>
    </row>
    <row r="39" spans="2:14">
      <c r="B39" s="2" t="s">
        <v>821</v>
      </c>
      <c r="C39" s="2" t="s">
        <v>821</v>
      </c>
      <c r="H39" s="371">
        <v>30</v>
      </c>
      <c r="I39" s="391" t="s">
        <v>814</v>
      </c>
      <c r="J39" s="517" t="s">
        <v>820</v>
      </c>
      <c r="K39" s="519">
        <v>19434462.48</v>
      </c>
    </row>
    <row r="40" spans="2:14">
      <c r="B40" s="2" t="s">
        <v>819</v>
      </c>
      <c r="C40" s="2" t="s">
        <v>819</v>
      </c>
      <c r="H40" s="371">
        <v>31</v>
      </c>
      <c r="I40" s="391" t="s">
        <v>814</v>
      </c>
      <c r="J40" s="517" t="s">
        <v>809</v>
      </c>
      <c r="K40" s="371"/>
    </row>
    <row r="41" spans="2:14">
      <c r="B41" s="2"/>
      <c r="C41" s="2"/>
      <c r="H41" s="371">
        <v>32</v>
      </c>
      <c r="I41" s="391" t="s">
        <v>814</v>
      </c>
      <c r="J41" s="517" t="s">
        <v>818</v>
      </c>
      <c r="K41" s="371"/>
    </row>
    <row r="42" spans="2:14">
      <c r="B42" s="2" t="s">
        <v>817</v>
      </c>
      <c r="C42" s="2" t="s">
        <v>817</v>
      </c>
      <c r="H42" s="371">
        <v>33</v>
      </c>
      <c r="I42" s="391" t="s">
        <v>814</v>
      </c>
      <c r="J42" s="517" t="s">
        <v>816</v>
      </c>
      <c r="K42" s="371"/>
    </row>
    <row r="43" spans="2:14">
      <c r="B43" s="2" t="s">
        <v>815</v>
      </c>
      <c r="C43" s="2" t="s">
        <v>815</v>
      </c>
      <c r="H43" s="518">
        <v>34</v>
      </c>
      <c r="I43" s="391" t="s">
        <v>814</v>
      </c>
      <c r="J43" s="517" t="s">
        <v>813</v>
      </c>
      <c r="K43" s="371"/>
    </row>
    <row r="44" spans="2:14">
      <c r="B44" s="2" t="s">
        <v>812</v>
      </c>
      <c r="C44" s="2" t="s">
        <v>812</v>
      </c>
      <c r="H44" s="391" t="s">
        <v>811</v>
      </c>
      <c r="I44" s="371"/>
      <c r="J44" s="391" t="s">
        <v>810</v>
      </c>
      <c r="K44" s="391"/>
    </row>
    <row r="45" spans="2:14">
      <c r="B45" s="2" t="s">
        <v>809</v>
      </c>
      <c r="C45" s="2" t="s">
        <v>809</v>
      </c>
      <c r="H45" s="371"/>
      <c r="I45" s="371"/>
      <c r="J45" s="391" t="s">
        <v>808</v>
      </c>
      <c r="K45" s="516">
        <v>19434462.48</v>
      </c>
    </row>
    <row r="46" spans="2:14">
      <c r="B46" s="2" t="s">
        <v>807</v>
      </c>
      <c r="C46" s="2" t="s">
        <v>807</v>
      </c>
    </row>
    <row r="48" spans="2:14">
      <c r="I48" s="515" t="s">
        <v>806</v>
      </c>
      <c r="J48" s="372"/>
      <c r="K48" s="391" t="s">
        <v>805</v>
      </c>
      <c r="M48" s="2"/>
      <c r="N48" s="2"/>
    </row>
    <row r="49" spans="8:15">
      <c r="I49" s="514"/>
      <c r="J49" s="513"/>
      <c r="K49" s="513"/>
      <c r="M49" s="2"/>
      <c r="N49" s="2"/>
    </row>
    <row r="50" spans="8:15">
      <c r="I50" s="512" t="s">
        <v>873</v>
      </c>
      <c r="J50" s="512"/>
      <c r="K50" s="371">
        <v>2</v>
      </c>
      <c r="M50" s="2"/>
      <c r="N50" s="2"/>
    </row>
    <row r="51" spans="8:15">
      <c r="I51" s="371" t="s">
        <v>874</v>
      </c>
      <c r="J51" s="371"/>
      <c r="K51" s="371"/>
      <c r="M51" s="2"/>
      <c r="N51" s="2"/>
    </row>
    <row r="52" spans="8:15">
      <c r="I52" s="371" t="s">
        <v>804</v>
      </c>
      <c r="J52" s="371"/>
      <c r="K52" s="371"/>
      <c r="M52" s="2"/>
      <c r="N52" s="2"/>
    </row>
    <row r="53" spans="8:15">
      <c r="I53" s="371" t="s">
        <v>803</v>
      </c>
      <c r="J53" s="371"/>
      <c r="K53" s="371">
        <v>2</v>
      </c>
      <c r="M53" s="2"/>
      <c r="N53" s="2"/>
    </row>
    <row r="54" spans="8:15">
      <c r="I54" s="511" t="s">
        <v>802</v>
      </c>
      <c r="J54" s="372"/>
      <c r="K54" s="371">
        <v>1</v>
      </c>
      <c r="M54" s="2"/>
      <c r="N54" s="2"/>
    </row>
    <row r="55" spans="8:15">
      <c r="I55" s="510"/>
      <c r="J55" s="509" t="s">
        <v>295</v>
      </c>
      <c r="K55" s="509">
        <v>5</v>
      </c>
      <c r="M55" s="2"/>
      <c r="N55" s="2"/>
    </row>
    <row r="56" spans="8:15">
      <c r="M56" s="2"/>
      <c r="N56" s="2"/>
    </row>
    <row r="57" spans="8:15" ht="14.25">
      <c r="K57" s="163" t="s">
        <v>519</v>
      </c>
      <c r="M57" s="2"/>
      <c r="N57" s="2"/>
    </row>
    <row r="58" spans="8:15" ht="14.25">
      <c r="K58" s="163" t="s">
        <v>520</v>
      </c>
    </row>
    <row r="59" spans="8:15">
      <c r="I59" s="3"/>
    </row>
    <row r="61" spans="8:15">
      <c r="I61" s="3"/>
    </row>
    <row r="62" spans="8:15">
      <c r="H62" s="3"/>
      <c r="I62" s="3"/>
      <c r="J62" s="3"/>
      <c r="K62" s="3"/>
      <c r="L62" s="3"/>
      <c r="M62" s="3"/>
      <c r="N62" s="3"/>
      <c r="O62" s="3"/>
    </row>
    <row r="63" spans="8:15">
      <c r="H63" s="3"/>
      <c r="I63" s="3"/>
      <c r="J63" s="3"/>
      <c r="K63" s="3"/>
      <c r="L63" s="3"/>
      <c r="M63" s="3"/>
      <c r="N63" s="3"/>
      <c r="O63" s="3"/>
    </row>
    <row r="64" spans="8:15">
      <c r="I64" s="3"/>
      <c r="J64" s="3"/>
      <c r="K64" s="3"/>
      <c r="L64" s="3"/>
      <c r="M64" s="3"/>
      <c r="N64" s="3"/>
      <c r="O64" s="3"/>
    </row>
    <row r="65" spans="8:15">
      <c r="I65" s="3"/>
      <c r="J65" s="3"/>
      <c r="K65" s="3"/>
      <c r="L65" s="3"/>
      <c r="M65" s="3"/>
      <c r="N65" s="3"/>
      <c r="O65" s="3"/>
    </row>
    <row r="66" spans="8:15">
      <c r="H66" s="3"/>
      <c r="I66" s="3"/>
    </row>
  </sheetData>
  <pageMargins left="0.75" right="0.75" top="0.25" bottom="0.53" header="0.17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FAQJA E PARE</vt:lpstr>
      <vt:lpstr>aktivpasiv</vt:lpstr>
      <vt:lpstr>Shenime Aktivpasiv</vt:lpstr>
      <vt:lpstr>pash</vt:lpstr>
      <vt:lpstr>Shenime P&amp;L</vt:lpstr>
      <vt:lpstr>cash flow</vt:lpstr>
      <vt:lpstr>kapitali 2</vt:lpstr>
      <vt:lpstr>AAM</vt:lpstr>
      <vt:lpstr>aktivitet per BM</vt:lpstr>
      <vt:lpstr>Inv.Mjeteve transp</vt:lpstr>
      <vt:lpstr>aktivpasiv!Print_Area</vt:lpstr>
      <vt:lpstr>'cash flow'!Print_Area</vt:lpstr>
      <vt:lpstr>'FAQJA E PARE'!Print_Area</vt:lpstr>
      <vt:lpstr>pash!Print_Area</vt:lpstr>
      <vt:lpstr>'Shenime Aktivpasiv'!Print_Area</vt:lpstr>
      <vt:lpstr>'Shenime P&amp;L'!Print_Area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lonalap</cp:lastModifiedBy>
  <cp:lastPrinted>2012-03-27T14:57:47Z</cp:lastPrinted>
  <dcterms:created xsi:type="dcterms:W3CDTF">2012-02-29T00:05:47Z</dcterms:created>
  <dcterms:modified xsi:type="dcterms:W3CDTF">2012-07-25T09:50:46Z</dcterms:modified>
</cp:coreProperties>
</file>