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activeTab="8"/>
  </bookViews>
  <sheets>
    <sheet name="fq1" sheetId="1" r:id="rId1"/>
    <sheet name="bilanci" sheetId="2" r:id="rId2"/>
    <sheet name="pash" sheetId="3" r:id="rId3"/>
    <sheet name="fluksi p" sheetId="4" r:id="rId4"/>
    <sheet name="kapitalet" sheetId="5" r:id="rId5"/>
    <sheet name="shenime" sheetId="6" r:id="rId6"/>
    <sheet name="Foglio1" sheetId="9" r:id="rId7"/>
    <sheet name="Foglio2" sheetId="10" r:id="rId8"/>
    <sheet name="Foglio3" sheetId="11" r:id="rId9"/>
  </sheets>
  <calcPr calcId="124519"/>
</workbook>
</file>

<file path=xl/calcChain.xml><?xml version="1.0" encoding="utf-8"?>
<calcChain xmlns="http://schemas.openxmlformats.org/spreadsheetml/2006/main">
  <c r="K55" i="10"/>
  <c r="L55"/>
  <c r="K45"/>
  <c r="I70" i="9"/>
  <c r="I24"/>
  <c r="D23" i="6"/>
  <c r="B30" i="4" l="1"/>
  <c r="B26"/>
  <c r="B11"/>
  <c r="B28" s="1"/>
  <c r="B8"/>
  <c r="B18"/>
  <c r="E30"/>
  <c r="D24" i="3"/>
  <c r="D15"/>
  <c r="D14"/>
  <c r="I5" i="2"/>
  <c r="I47" s="1"/>
  <c r="I23"/>
  <c r="I12"/>
  <c r="I34"/>
  <c r="D50"/>
  <c r="D5"/>
  <c r="D35"/>
  <c r="D17"/>
  <c r="D11"/>
  <c r="F14" i="5"/>
  <c r="E34" i="6"/>
  <c r="H33"/>
  <c r="D28"/>
  <c r="D18"/>
  <c r="E42" i="11" l="1"/>
  <c r="E43"/>
  <c r="E44"/>
  <c r="E45"/>
  <c r="E41"/>
  <c r="E49" s="1"/>
  <c r="L45" i="10"/>
  <c r="J70" i="9"/>
  <c r="C7" i="4"/>
  <c r="C8"/>
  <c r="C11" s="1"/>
  <c r="C26"/>
  <c r="C18"/>
  <c r="E9" i="3"/>
  <c r="E14" s="1"/>
  <c r="E15" s="1"/>
  <c r="E24"/>
  <c r="J12" i="2"/>
  <c r="J5" s="1"/>
  <c r="J23"/>
  <c r="J34"/>
  <c r="E11"/>
  <c r="E17"/>
  <c r="E35"/>
  <c r="F49" i="11"/>
  <c r="D45"/>
  <c r="G45" s="1"/>
  <c r="D44"/>
  <c r="G44" s="1"/>
  <c r="D43"/>
  <c r="G43" s="1"/>
  <c r="D42"/>
  <c r="G42" s="1"/>
  <c r="D41"/>
  <c r="G41" s="1"/>
  <c r="D40"/>
  <c r="G40" s="1"/>
  <c r="F33"/>
  <c r="E33"/>
  <c r="D33"/>
  <c r="G32"/>
  <c r="G31"/>
  <c r="G30"/>
  <c r="G29"/>
  <c r="G28"/>
  <c r="G27"/>
  <c r="G26"/>
  <c r="G25"/>
  <c r="G24"/>
  <c r="D17"/>
  <c r="G15"/>
  <c r="G14"/>
  <c r="G13"/>
  <c r="G12"/>
  <c r="G11"/>
  <c r="G10"/>
  <c r="G9"/>
  <c r="G17" s="1"/>
  <c r="G8"/>
  <c r="J24" i="9"/>
  <c r="J47" i="2" l="1"/>
  <c r="C28" i="4"/>
  <c r="C30" s="1"/>
  <c r="E5" i="2"/>
  <c r="E50" s="1"/>
  <c r="E55" s="1"/>
  <c r="G33" i="11"/>
  <c r="G49"/>
  <c r="D49"/>
  <c r="B18" i="5" l="1"/>
  <c r="G14"/>
  <c r="F12"/>
  <c r="F18" s="1"/>
  <c r="E12"/>
  <c r="G9"/>
  <c r="G8"/>
  <c r="G5"/>
  <c r="G12" l="1"/>
  <c r="E18"/>
  <c r="G18" s="1"/>
</calcChain>
</file>

<file path=xl/comments1.xml><?xml version="1.0" encoding="utf-8"?>
<comments xmlns="http://schemas.openxmlformats.org/spreadsheetml/2006/main">
  <authors>
    <author>Author</author>
  </authors>
  <commentList>
    <comment ref="B38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<sst xmlns="http://schemas.openxmlformats.org/spreadsheetml/2006/main" count="634" uniqueCount="423">
  <si>
    <t>Emri dhe adresa e plotë</t>
  </si>
  <si>
    <t xml:space="preserve">                  Shoqëria "MAKRI"   sh.p.k</t>
  </si>
  <si>
    <t>Lagjja  ÇLIRIMI</t>
  </si>
  <si>
    <t xml:space="preserve">Elbasan,  </t>
  </si>
  <si>
    <t>Data e krijimit</t>
  </si>
  <si>
    <t>Nr. I Regjistrit tregtar</t>
  </si>
  <si>
    <t>NIPTI</t>
  </si>
  <si>
    <t>K72907227E</t>
  </si>
  <si>
    <t>STATUSI JURIDIK</t>
  </si>
  <si>
    <t>Sh.p.k.</t>
  </si>
  <si>
    <t xml:space="preserve">            ( Shoqëri Përgjegjësi të Kufizuar )</t>
  </si>
  <si>
    <t>VEPRIMTARIA KRYESORE</t>
  </si>
  <si>
    <t>Import-export tregtim me shumice</t>
  </si>
  <si>
    <t>e pakice materialeve elektrike</t>
  </si>
  <si>
    <t>elektronike etj.</t>
  </si>
  <si>
    <t>LLOGARITË  VJETORE</t>
  </si>
  <si>
    <t>( Gjendjet financiare )</t>
  </si>
  <si>
    <t>Periudha nga</t>
  </si>
  <si>
    <t>deri më</t>
  </si>
  <si>
    <t xml:space="preserve">Monedha </t>
  </si>
  <si>
    <t>leke</t>
  </si>
  <si>
    <t>Paraqitja e shumave</t>
  </si>
  <si>
    <t>te rrumbullakosura</t>
  </si>
  <si>
    <t>Numri I njesive raportuese</t>
  </si>
  <si>
    <t>nje</t>
  </si>
  <si>
    <t>1. BILANCI KONTABEL</t>
  </si>
  <si>
    <t>Shenime</t>
  </si>
  <si>
    <t>AKTIVET</t>
  </si>
  <si>
    <t>I</t>
  </si>
  <si>
    <t>Aktive Afatshkurtra</t>
  </si>
  <si>
    <t>Detyrimet afatshkurtra</t>
  </si>
  <si>
    <t>Aktive monetare</t>
  </si>
  <si>
    <t>A1</t>
  </si>
  <si>
    <t>Derivativet</t>
  </si>
  <si>
    <t>Derivativet dhe aktive te mbajtura per tregtim</t>
  </si>
  <si>
    <t>Huamarrjet</t>
  </si>
  <si>
    <t>(i)</t>
  </si>
  <si>
    <t xml:space="preserve">Derivativet </t>
  </si>
  <si>
    <t>Huat dhe obligacionet afatshkurtra</t>
  </si>
  <si>
    <t>(ii)</t>
  </si>
  <si>
    <t>Aktive te mbajtura per tregtim</t>
  </si>
  <si>
    <t>Kthimet/ ripagesat e huave afatgjata</t>
  </si>
  <si>
    <t>Totali 2</t>
  </si>
  <si>
    <t>(iii)</t>
  </si>
  <si>
    <t>Bono te konvertueshme</t>
  </si>
  <si>
    <t>Aktive te tjera financiare afatshkurtra</t>
  </si>
  <si>
    <t>Llogari/Kerkesa te arktueshme</t>
  </si>
  <si>
    <t>Huate dhe parapagimet</t>
  </si>
  <si>
    <t>Llogari/Kerkesa te tjera arktueshme</t>
  </si>
  <si>
    <t>Te pagueshme ndaj furnitoreve</t>
  </si>
  <si>
    <t>Instrumente te tjera borxhi</t>
  </si>
  <si>
    <t>Te pagueshme ndaj punonjesve</t>
  </si>
  <si>
    <t>(iv)</t>
  </si>
  <si>
    <t>Investime te tjera financiare</t>
  </si>
  <si>
    <t>Detyrime tatimore</t>
  </si>
  <si>
    <t>D1</t>
  </si>
  <si>
    <t>Totali 3</t>
  </si>
  <si>
    <t>Hua te tjera</t>
  </si>
  <si>
    <t>Inventari</t>
  </si>
  <si>
    <t>(v)</t>
  </si>
  <si>
    <t>Parapagimet e arketuara</t>
  </si>
  <si>
    <t>Lende te para</t>
  </si>
  <si>
    <t>Prodhim ne proces</t>
  </si>
  <si>
    <t>Grantet dhe te ardhurat e shtyra</t>
  </si>
  <si>
    <t>Produkte te gatshem</t>
  </si>
  <si>
    <t>Provizione afatshkurtra</t>
  </si>
  <si>
    <t>Mallra per rishitje</t>
  </si>
  <si>
    <t>Totali Detyrimeve Afatshkurtra ( I )</t>
  </si>
  <si>
    <t>Parapagesat per furnizime</t>
  </si>
  <si>
    <t>Totali 4</t>
  </si>
  <si>
    <t>II</t>
  </si>
  <si>
    <t>DETYRIMET AFATGJATA</t>
  </si>
  <si>
    <t>Aktive biologjike afatshkurtra</t>
  </si>
  <si>
    <t>Huate afatgjata</t>
  </si>
  <si>
    <t>Aktive afatshkurtra te mbajtura per shitje</t>
  </si>
  <si>
    <t>Hua, Bono dhe detyrime nga qeraja financiare</t>
  </si>
  <si>
    <t>Parapagimet dhe shpenzimet e shtyra</t>
  </si>
  <si>
    <t>Bonot e konvertueshme</t>
  </si>
  <si>
    <t>Totali iAktiveve Afatshkurtra (I)</t>
  </si>
  <si>
    <t>Totali 1</t>
  </si>
  <si>
    <t>Aktivete Afatgjata</t>
  </si>
  <si>
    <t>Huamarrje te tjera afatgjata</t>
  </si>
  <si>
    <t>Investimet financiare afatgjata</t>
  </si>
  <si>
    <t>Provizionet afatgjata</t>
  </si>
  <si>
    <t>Pjesmarrje te tjera ne njesi te kontrolluara</t>
  </si>
  <si>
    <t>Aksione dhe investime te tjera ne pjesmarrje</t>
  </si>
  <si>
    <t>Totali i detyrimeve afatgjata ( II )</t>
  </si>
  <si>
    <t>Aksione dhe letra te tjera me vlere</t>
  </si>
  <si>
    <t xml:space="preserve">Totali i detyrimeve </t>
  </si>
  <si>
    <t>Llogari/Kerkesa te tjera arktueshme afatgjata</t>
  </si>
  <si>
    <t>Totali 1.</t>
  </si>
  <si>
    <t>III</t>
  </si>
  <si>
    <t>Kapitali</t>
  </si>
  <si>
    <t>Aktive Afatgjata Materiale</t>
  </si>
  <si>
    <t>Aksionet e pakices (PF te konsoliduara)</t>
  </si>
  <si>
    <t>Toka</t>
  </si>
  <si>
    <t>Kapitali i shoqerise meme (PF te konsoliduara)</t>
  </si>
  <si>
    <t>Ndertesa</t>
  </si>
  <si>
    <t>Kapitali aksinar</t>
  </si>
  <si>
    <t>Makineri dhe paisje</t>
  </si>
  <si>
    <t>Primi i aksionit</t>
  </si>
  <si>
    <t xml:space="preserve">Aktive te tjera afatgjata materiale </t>
  </si>
  <si>
    <t>Njesite ose aksionet e thesarit(Negative9</t>
  </si>
  <si>
    <t>Totali 2.</t>
  </si>
  <si>
    <t>Rezerva statusore</t>
  </si>
  <si>
    <t>Aktive Biologjike afatgjata</t>
  </si>
  <si>
    <t>Rezerva ligjore</t>
  </si>
  <si>
    <t>Aktive afatgjata jomateriale</t>
  </si>
  <si>
    <t>Rezerva te tjera</t>
  </si>
  <si>
    <t>Emri i mire</t>
  </si>
  <si>
    <t>Fitimet e pashperndara</t>
  </si>
  <si>
    <t>Shpenzimet e zhvillimit</t>
  </si>
  <si>
    <t>Fitimi (Humbja )  e vitit financiar</t>
  </si>
  <si>
    <t xml:space="preserve">Aktive te tjera afatgjata jomateriale </t>
  </si>
  <si>
    <t>Totali i kapitalit ( III )</t>
  </si>
  <si>
    <t>Totali 4.</t>
  </si>
  <si>
    <t>Kapitali aksionar i papaguar</t>
  </si>
  <si>
    <t>TOTALI DETYRIMEVE DHE KAPITALIT( I+II+III)</t>
  </si>
  <si>
    <t>Aktive te tjera afatgjata</t>
  </si>
  <si>
    <t>Totali i Aktiveve Afatgjata ( II )</t>
  </si>
  <si>
    <t>TOTALI I AKTIVE ( I + II )</t>
  </si>
  <si>
    <t>2 . PASQYRA E TE ARDHURAVE E SHPENZIMEVE - Klasifikimi I shpenzimeve sipas natyres</t>
  </si>
  <si>
    <t>Shitjet neto</t>
  </si>
  <si>
    <t>Te ardhura te tjera nga veprimtarite e shfrytezimit</t>
  </si>
  <si>
    <t>Ndryshimi i inventarit te produkteve te gatshem dhe prodhimit ne proces</t>
  </si>
  <si>
    <t>Materialet e konsumuara</t>
  </si>
  <si>
    <t>Kostot e punes</t>
  </si>
  <si>
    <t>Pagat</t>
  </si>
  <si>
    <t>Sigurimet shoqerore</t>
  </si>
  <si>
    <t>Amortizimi dhe zhvleresimet</t>
  </si>
  <si>
    <t>Shpenzime te tjera</t>
  </si>
  <si>
    <t>Totali i shpenzimeve (shuma 4 - 7)</t>
  </si>
  <si>
    <t>Fitimi apo humbja nga veprimtaria kryesore ( 1+2+3-8 )</t>
  </si>
  <si>
    <t>Te ardhurat dhe shpenzimet financiare nga njesite e kontrolluara</t>
  </si>
  <si>
    <t>Te ardhurat dhe shpenzimet financiare nga pjesmarrjet</t>
  </si>
  <si>
    <t>Te ardhurat dhe shpenzimet financiare :</t>
  </si>
  <si>
    <t>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</si>
  <si>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</si>
  <si>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</si>
  <si>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</si>
  <si>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</t>
  </si>
  <si>
    <t>(12.1+/-12.2+/-12.3+/-12.4)</t>
  </si>
  <si>
    <t>Fitimi(Humbja) para tatimit ( 9+/-13 )</t>
  </si>
  <si>
    <t>Shpenzimet e tatimit mbi fitimin</t>
  </si>
  <si>
    <t>Fitimi(Humbja) neto e vitit financiar ( 14 -15 )</t>
  </si>
  <si>
    <t>Elemente te pasqyrave te konsoliduara</t>
  </si>
  <si>
    <t>Referenca</t>
  </si>
  <si>
    <t>3 . PASQYRA E FLUKSIT TE PARASE - Sipas metodes direkt</t>
  </si>
  <si>
    <t>Emertimi</t>
  </si>
  <si>
    <t>Fluksi I parave nga veprimtarite e shfrytezimit</t>
  </si>
  <si>
    <t>Parate e arketura nga klientet</t>
  </si>
  <si>
    <t>Parate e paguara ndaj furnitoreve dhe punonjesve</t>
  </si>
  <si>
    <t>Parate e ardhura nga veprimtarite</t>
  </si>
  <si>
    <t>Interesi I paguar</t>
  </si>
  <si>
    <t>Tatimi I paguar</t>
  </si>
  <si>
    <t>Paraja neto nga veprimtaria e shfrytezimit</t>
  </si>
  <si>
    <t>Fluksi I parave nga veprimtarite investuese</t>
  </si>
  <si>
    <t>Blerje aktiveve afatgjata materiale</t>
  </si>
  <si>
    <t>Te ardhura nga shitja e paisjeve</t>
  </si>
  <si>
    <t>Interesi I arketuar</t>
  </si>
  <si>
    <t>Dividentet e arketuar</t>
  </si>
  <si>
    <t>Paraja neto e perdorur ne veprimtarite investuese</t>
  </si>
  <si>
    <t>Fluksi I parave nga aktivitetet financiare</t>
  </si>
  <si>
    <t>Te ardhura nga emetimi I kapitalit aksionar</t>
  </si>
  <si>
    <t xml:space="preserve"> huamarrjet afatgjata</t>
  </si>
  <si>
    <t>Kthim hua</t>
  </si>
  <si>
    <t>Pagesat e detyrimeve te qerase financiare</t>
  </si>
  <si>
    <t>Dividente te paguar</t>
  </si>
  <si>
    <t>Paraja neto nga veprimtaria e financimit</t>
  </si>
  <si>
    <t>Shtesat neto ne para dhe ekujvalente likujditetesh</t>
  </si>
  <si>
    <t>Para dhe ekujvalente likujditetesh ne fillim te ushtrimit</t>
  </si>
  <si>
    <t>Para dhe ekujvalente likujditetesh ne fund te ushtrimit</t>
  </si>
  <si>
    <t xml:space="preserve">4 . PASQYRA E LEVIZJEVE TE KAPITALEVE </t>
  </si>
  <si>
    <t>Kapitali aksionar</t>
  </si>
  <si>
    <t>Aksionet e thesarit</t>
  </si>
  <si>
    <t>Rezerva statusore dhe ligjore</t>
  </si>
  <si>
    <t>Fitimi i pashperndare</t>
  </si>
  <si>
    <t>Totali</t>
  </si>
  <si>
    <t>Zoterimet e aksionareve te pakices</t>
  </si>
  <si>
    <t>Efekti i ndryshimeve nga polirikat kontabel</t>
  </si>
  <si>
    <t>Pozicioni i rregulluar</t>
  </si>
  <si>
    <t>Fitimi neto per periudhen kontabel</t>
  </si>
  <si>
    <t>Dividentet e paguar</t>
  </si>
  <si>
    <t>Rritja e rezerves se kapitalit</t>
  </si>
  <si>
    <t>Emetimi i aksioneve</t>
  </si>
  <si>
    <t>Emetimi i kapitalit aksionar</t>
  </si>
  <si>
    <t>Aksione te thesarit te riblera</t>
  </si>
  <si>
    <t>Pozicioni me 31 dhjetor 2010</t>
  </si>
  <si>
    <t>SHENIME SHPJEGUESE</t>
  </si>
  <si>
    <t>Inventaret jane vleresuar me metoden FIFO.</t>
  </si>
  <si>
    <t>lek</t>
  </si>
  <si>
    <t>TAP</t>
  </si>
  <si>
    <t>HARTUESI</t>
  </si>
  <si>
    <t>DREJTUESI</t>
  </si>
  <si>
    <t>Nr</t>
  </si>
  <si>
    <t>Akciza</t>
  </si>
  <si>
    <t>Viti ushtrimor 2011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</si>
  <si>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</si>
  <si>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</si>
  <si>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</si>
  <si>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</si>
  <si>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</si>
  <si>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</si>
  <si>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2011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</si>
  <si>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</si>
  <si>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</si>
  <si>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</si>
  <si>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</si>
  <si>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</si>
  <si>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</si>
  <si>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</si>
  <si>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</si>
  <si>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</si>
  <si>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</si>
  <si>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</si>
  <si>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</si>
  <si>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</si>
  <si>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</si>
  <si>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</si>
  <si>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</si>
  <si>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</si>
  <si>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</si>
  <si>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</si>
  <si>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</si>
  <si>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</si>
  <si>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</si>
  <si>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</si>
  <si>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</si>
  <si>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</si>
  <si>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</si>
  <si>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</si>
  <si>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</si>
  <si>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</si>
  <si>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</si>
  <si>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</si>
  <si>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</si>
  <si>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</si>
  <si>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</si>
  <si>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</si>
  <si>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</si>
  <si>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</si>
  <si>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</si>
  <si>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</si>
  <si>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</si>
  <si>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</si>
  <si>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</si>
  <si>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</si>
  <si>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</si>
  <si>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</si>
  <si>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</si>
  <si>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</si>
  <si>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</si>
  <si>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</si>
  <si>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</si>
  <si>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</si>
  <si>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</si>
  <si>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</si>
  <si>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</si>
  <si>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</si>
  <si>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</si>
  <si>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</si>
  <si>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</si>
  <si>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</si>
  <si>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</si>
  <si>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</si>
  <si>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</si>
  <si>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</si>
  <si>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</si>
  <si>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</si>
  <si>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</si>
  <si>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</si>
  <si>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</si>
  <si>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</si>
  <si>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</si>
  <si>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</si>
  <si>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</si>
  <si>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</si>
  <si>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</si>
  <si>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</si>
  <si>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</si>
  <si>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</si>
  <si>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</si>
  <si>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</si>
  <si>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</si>
  <si>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</si>
  <si>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</si>
  <si>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</si>
  <si>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</si>
  <si>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</si>
  <si>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</si>
  <si>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</si>
  <si>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</si>
  <si>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</si>
  <si>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</si>
  <si>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</si>
  <si>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</si>
  <si>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</si>
  <si>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</si>
  <si>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</si>
  <si>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</si>
  <si>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</si>
  <si>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</si>
  <si>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</si>
  <si>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</si>
  <si>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</si>
  <si>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</si>
  <si>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</si>
  <si>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</si>
  <si>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</si>
  <si>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</si>
  <si>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</si>
  <si>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</si>
  <si>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</si>
  <si>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</si>
  <si>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</si>
  <si>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</si>
  <si>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</si>
  <si>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</si>
  <si>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</si>
  <si>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</si>
  <si>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</si>
  <si>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</si>
  <si>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</si>
  <si>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</si>
  <si>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</si>
  <si>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</si>
  <si>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</si>
  <si>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</si>
  <si>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</si>
  <si>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</si>
  <si>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</si>
  <si>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</si>
  <si>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</si>
  <si>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</si>
  <si>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</si>
  <si>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</si>
  <si>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</si>
  <si>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</si>
  <si>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</si>
  <si>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</si>
  <si>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</si>
  <si>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</si>
  <si>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</si>
  <si>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</si>
  <si>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</si>
  <si>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</si>
  <si>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</si>
  <si>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</si>
  <si>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</si>
  <si>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2011: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</si>
  <si>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</si>
  <si>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</si>
  <si>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</si>
  <si>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</si>
  <si>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</si>
  <si>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</si>
  <si>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</si>
  <si>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</si>
  <si>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</si>
  <si>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</si>
  <si>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</si>
  <si>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</si>
  <si>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</si>
  <si>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</si>
  <si>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</si>
  <si>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</si>
  <si>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</si>
  <si>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SHOQERIA _</t>
  </si>
  <si>
    <t>MAKRI</t>
  </si>
  <si>
    <t>NIPT _</t>
  </si>
  <si>
    <t>K7290727E</t>
  </si>
  <si>
    <t xml:space="preserve">SHOQERIA </t>
  </si>
  <si>
    <t>NIPT K72907227E</t>
  </si>
  <si>
    <t>SHOQERIA MAKRI</t>
  </si>
  <si>
    <t>NIPTI K72907227E</t>
  </si>
  <si>
    <t>Shoqeria_MAKRI</t>
  </si>
  <si>
    <t>Interesa</t>
  </si>
  <si>
    <t>pasqyrave financiare,te cilat japin pamje te vertete dhe te drejte te pozicionit financiar,performances</t>
  </si>
  <si>
    <t>financiare dhe fluksit te parase te kesaj periudhe.</t>
  </si>
  <si>
    <t>Pergatitja dhe paraqitja e tyre , eshte realizuar mbeshtetur ne ligjin nr.9228 date 29/04/2004</t>
  </si>
  <si>
    <t>Per Kontabilitetin dhe Pasqyrat Financiare</t>
  </si>
  <si>
    <t xml:space="preserve">Monedha e perdorur eshte monedha lek .Ngjarjet dhe transaksionet jane evidentuar gjate gjithe </t>
  </si>
  <si>
    <t>periudhes ushtrimore ne perputhje me SSK nr.1 dhe SSK nr.2</t>
  </si>
  <si>
    <t>Kursi I kembimit eshte perdorur ne menyre sistematike gjate ushtrimit te aktivitetit te subjektit per</t>
  </si>
  <si>
    <t>transaksionet te cilat jane kryer ne monedha te huaja.</t>
  </si>
  <si>
    <t>Shoqeria ka  kredi bankare nga bankat ,vlera e te ciles  paraqitet ne zerin detyrime afatgjata</t>
  </si>
  <si>
    <t>A1--</t>
  </si>
  <si>
    <t>BANKA</t>
  </si>
  <si>
    <t>ARKA</t>
  </si>
  <si>
    <t>D1--</t>
  </si>
  <si>
    <t>SIG. SHOQ.</t>
  </si>
  <si>
    <t>Shpenz. Pazbritshme</t>
  </si>
  <si>
    <t>Rezultati kontabel</t>
  </si>
  <si>
    <t>Gjoba</t>
  </si>
  <si>
    <t>Interesa tej kufirit tatimor</t>
  </si>
  <si>
    <t>Rezultati tatimor</t>
  </si>
  <si>
    <t>Tatim fitimi</t>
  </si>
  <si>
    <t>Aktiviteti shoqerise tregtim materiale elektrike,elektronike,import-eksport</t>
  </si>
  <si>
    <t>Pozicioni me 31 dhjetor 2011</t>
  </si>
  <si>
    <t>Ne postin e aktiveve monetare jepet gjendje e arkes dhe e bankes si me poshte :</t>
  </si>
  <si>
    <t>01.01.2012</t>
  </si>
  <si>
    <t>31.12.2012</t>
  </si>
  <si>
    <t>Viti ushtrimor 2012</t>
  </si>
  <si>
    <t>Pozicioni me 31 dhjetor 2012</t>
  </si>
  <si>
    <t xml:space="preserve">Per periudhen 1 Janar  deri me 31 Dhjetor 2012 jane pergatitur dhe paraqitur paketa e plote e </t>
  </si>
  <si>
    <t>Ndersa detyrimet per tvsh, sig shoqerore ,tap, per tu paguar me 31/12/2012jane si me poshte</t>
  </si>
  <si>
    <t>Viti 2012</t>
  </si>
  <si>
    <t>Te ardhurat nga aktiviteti 2012</t>
  </si>
  <si>
    <t>Te ardhurat nga aktiviteti 2011</t>
  </si>
  <si>
    <t>Aktivet Afatgjata Materiale  me vlere fillestare   2012</t>
  </si>
  <si>
    <t>Amortizimi A.A.Materiale   2012</t>
  </si>
  <si>
    <t>Vlera Kontabel Neto e A.A.Materiale  2012</t>
  </si>
  <si>
    <t>Vlera e inventareve te njohur si shpenzim 37 655 153 lek</t>
  </si>
  <si>
    <t>Gjendja e Tvsh dhe t/fitimit per tu rimbursuar eshte paraqitur ne aktivin e bilancit dhe eshte:</t>
  </si>
  <si>
    <t>K1</t>
  </si>
  <si>
    <t>Tvsh</t>
  </si>
  <si>
    <t>LEK</t>
  </si>
  <si>
    <t>k1</t>
  </si>
  <si>
    <t xml:space="preserve">Drejtimi i shoqerise eshte i vetedijshem se pergatitja e Pasqyrave Financiare eshte pergjegjesi e Drejtimit  </t>
  </si>
  <si>
    <t xml:space="preserve">  dhe eshte perpjekur qe ato nuk permbajne gabime materiale.</t>
  </si>
  <si>
    <t xml:space="preserve">Drejtimi i shoqerise ka ndjekur  ngjarjet pas hartimit te Pasqyrave Financiare dhe deri tani nuk ka asnje te </t>
  </si>
  <si>
    <t xml:space="preserve"> tille qe te ndikoje ne rezultatin e ushtrimit te vitit 2012</t>
  </si>
  <si>
    <t>Data e mbylljes              22/03/ 2013</t>
  </si>
</sst>
</file>

<file path=xl/styles.xml><?xml version="1.0" encoding="utf-8"?>
<styleSheet xmlns="http://schemas.openxmlformats.org/spreadsheetml/2006/main">
  <numFmts count="1">
    <numFmt numFmtId="164" formatCode="_-* #,##0.00_L_e_k_-;\-* #,##0.00_L_e_k_-;_-* &quot;-&quot;??_L_e_k_-;_-@_-"/>
  </numFmts>
  <fonts count="3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 Narrow"/>
      <family val="2"/>
    </font>
    <font>
      <i/>
      <sz val="9"/>
      <name val="Arial"/>
      <family val="2"/>
    </font>
    <font>
      <i/>
      <sz val="9"/>
      <name val="Arial Narrow"/>
      <family val="2"/>
    </font>
    <font>
      <sz val="9"/>
      <name val="Arial Narrow"/>
      <family val="2"/>
    </font>
    <font>
      <b/>
      <u/>
      <sz val="9"/>
      <name val="Arial Narrow"/>
      <family val="2"/>
    </font>
    <font>
      <u/>
      <sz val="9"/>
      <name val="Arial Narrow"/>
      <family val="2"/>
    </font>
    <font>
      <sz val="9"/>
      <name val="ScriptC"/>
      <charset val="238"/>
    </font>
    <font>
      <sz val="9"/>
      <name val="Arial"/>
      <family val="2"/>
      <charset val="238"/>
    </font>
    <font>
      <sz val="9"/>
      <name val="ScriptC"/>
    </font>
    <font>
      <u/>
      <sz val="9"/>
      <name val="Arial"/>
      <family val="2"/>
      <charset val="238"/>
    </font>
    <font>
      <u/>
      <sz val="9"/>
      <name val="Arial"/>
      <family val="2"/>
    </font>
    <font>
      <u/>
      <sz val="9"/>
      <name val="ScriptC"/>
    </font>
    <font>
      <u/>
      <sz val="9"/>
      <name val="Arial Tur"/>
      <family val="2"/>
      <charset val="162"/>
    </font>
    <font>
      <b/>
      <u/>
      <sz val="9"/>
      <name val="Arial Tur"/>
      <family val="2"/>
      <charset val="162"/>
    </font>
    <font>
      <sz val="9"/>
      <name val="Arial Tur"/>
      <family val="2"/>
      <charset val="162"/>
    </font>
    <font>
      <u/>
      <sz val="9"/>
      <name val="Librarian"/>
    </font>
    <font>
      <b/>
      <u/>
      <sz val="9"/>
      <name val="Arial"/>
      <family val="2"/>
    </font>
    <font>
      <u/>
      <sz val="9"/>
      <name val="Lucida Handwriting"/>
      <family val="4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 CE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sz val="8"/>
      <name val="Times New Roman"/>
      <family val="1"/>
    </font>
    <font>
      <u/>
      <sz val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5" fillId="0" borderId="0"/>
    <xf numFmtId="0" fontId="25" fillId="0" borderId="0"/>
    <xf numFmtId="164" fontId="24" fillId="0" borderId="0" applyFont="0" applyFill="0" applyBorder="0" applyAlignment="0" applyProtection="0"/>
  </cellStyleXfs>
  <cellXfs count="179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14" fontId="3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5" fillId="0" borderId="0" xfId="0" applyFont="1" applyFill="1" applyBorder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Continuous"/>
    </xf>
    <xf numFmtId="0" fontId="7" fillId="0" borderId="0" xfId="0" applyFont="1" applyBorder="1"/>
    <xf numFmtId="14" fontId="8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0" fontId="11" fillId="0" borderId="0" xfId="0" applyFont="1" applyBorder="1"/>
    <xf numFmtId="1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14" fontId="13" fillId="0" borderId="0" xfId="0" applyNumberFormat="1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/>
    <xf numFmtId="0" fontId="9" fillId="0" borderId="0" xfId="0" applyFont="1" applyBorder="1"/>
    <xf numFmtId="14" fontId="14" fillId="0" borderId="0" xfId="0" applyNumberFormat="1" applyFont="1" applyBorder="1" applyAlignment="1"/>
    <xf numFmtId="0" fontId="15" fillId="0" borderId="0" xfId="0" applyFont="1" applyBorder="1" applyAlignment="1"/>
    <xf numFmtId="14" fontId="16" fillId="0" borderId="0" xfId="0" applyNumberFormat="1" applyFont="1" applyBorder="1" applyAlignment="1"/>
    <xf numFmtId="0" fontId="16" fillId="0" borderId="0" xfId="0" applyFont="1" applyBorder="1" applyAlignment="1"/>
    <xf numFmtId="0" fontId="14" fillId="0" borderId="0" xfId="0" applyFont="1" applyBorder="1" applyAlignment="1"/>
    <xf numFmtId="0" fontId="17" fillId="0" borderId="0" xfId="0" applyFont="1" applyBorder="1" applyAlignment="1"/>
    <xf numFmtId="0" fontId="7" fillId="0" borderId="3" xfId="0" applyFont="1" applyBorder="1"/>
    <xf numFmtId="0" fontId="7" fillId="0" borderId="1" xfId="0" applyFont="1" applyBorder="1"/>
    <xf numFmtId="0" fontId="7" fillId="0" borderId="4" xfId="0" applyFont="1" applyBorder="1"/>
    <xf numFmtId="0" fontId="12" fillId="0" borderId="5" xfId="0" applyFont="1" applyBorder="1" applyAlignment="1">
      <alignment horizontal="centerContinuous"/>
    </xf>
    <xf numFmtId="0" fontId="7" fillId="0" borderId="6" xfId="0" applyFont="1" applyBorder="1"/>
    <xf numFmtId="0" fontId="9" fillId="0" borderId="0" xfId="0" applyFont="1" applyBorder="1" applyAlignment="1">
      <alignment horizontal="centerContinuous"/>
    </xf>
    <xf numFmtId="0" fontId="18" fillId="0" borderId="5" xfId="0" applyFont="1" applyBorder="1" applyAlignment="1">
      <alignment horizontal="centerContinuous"/>
    </xf>
    <xf numFmtId="0" fontId="1" fillId="0" borderId="5" xfId="0" applyFont="1" applyBorder="1"/>
    <xf numFmtId="49" fontId="19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5" fillId="0" borderId="6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8" xfId="0" applyFont="1" applyBorder="1"/>
    <xf numFmtId="3" fontId="1" fillId="0" borderId="0" xfId="0" applyNumberFormat="1" applyFont="1"/>
    <xf numFmtId="0" fontId="1" fillId="0" borderId="9" xfId="0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/>
    <xf numFmtId="0" fontId="18" fillId="0" borderId="9" xfId="0" applyFont="1" applyBorder="1" applyAlignment="1">
      <alignment horizontal="center"/>
    </xf>
    <xf numFmtId="3" fontId="1" fillId="0" borderId="9" xfId="0" applyNumberFormat="1" applyFont="1" applyBorder="1"/>
    <xf numFmtId="0" fontId="21" fillId="0" borderId="9" xfId="0" applyFont="1" applyBorder="1" applyAlignment="1">
      <alignment horizontal="center"/>
    </xf>
    <xf numFmtId="0" fontId="21" fillId="0" borderId="9" xfId="0" applyFont="1" applyBorder="1"/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9" xfId="0" applyFont="1" applyFill="1" applyBorder="1"/>
    <xf numFmtId="0" fontId="21" fillId="0" borderId="9" xfId="0" applyFont="1" applyFill="1" applyBorder="1"/>
    <xf numFmtId="0" fontId="21" fillId="0" borderId="9" xfId="0" applyFont="1" applyFill="1" applyBorder="1" applyAlignment="1">
      <alignment horizontal="left"/>
    </xf>
    <xf numFmtId="3" fontId="21" fillId="0" borderId="9" xfId="0" applyNumberFormat="1" applyFont="1" applyBorder="1"/>
    <xf numFmtId="0" fontId="21" fillId="0" borderId="0" xfId="0" applyFont="1"/>
    <xf numFmtId="3" fontId="1" fillId="0" borderId="10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wrapText="1"/>
    </xf>
    <xf numFmtId="0" fontId="21" fillId="0" borderId="9" xfId="0" applyFont="1" applyBorder="1" applyAlignment="1">
      <alignment horizontal="center" wrapText="1"/>
    </xf>
    <xf numFmtId="0" fontId="2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3" fontId="1" fillId="0" borderId="11" xfId="0" applyNumberFormat="1" applyFont="1" applyBorder="1"/>
    <xf numFmtId="3" fontId="21" fillId="0" borderId="11" xfId="0" applyNumberFormat="1" applyFont="1" applyBorder="1"/>
    <xf numFmtId="3" fontId="21" fillId="0" borderId="12" xfId="0" applyNumberFormat="1" applyFont="1" applyBorder="1"/>
    <xf numFmtId="0" fontId="1" fillId="0" borderId="11" xfId="0" applyFont="1" applyBorder="1"/>
    <xf numFmtId="0" fontId="21" fillId="0" borderId="11" xfId="0" applyFont="1" applyBorder="1"/>
    <xf numFmtId="0" fontId="21" fillId="0" borderId="12" xfId="0" applyFont="1" applyBorder="1"/>
    <xf numFmtId="3" fontId="0" fillId="0" borderId="0" xfId="0" applyNumberFormat="1"/>
    <xf numFmtId="0" fontId="23" fillId="0" borderId="9" xfId="0" applyFont="1" applyBorder="1" applyAlignment="1">
      <alignment wrapText="1"/>
    </xf>
    <xf numFmtId="0" fontId="23" fillId="0" borderId="9" xfId="0" applyFont="1" applyBorder="1"/>
    <xf numFmtId="3" fontId="23" fillId="0" borderId="9" xfId="0" applyNumberFormat="1" applyFont="1" applyBorder="1"/>
    <xf numFmtId="0" fontId="23" fillId="0" borderId="15" xfId="1" applyFont="1" applyBorder="1" applyAlignment="1">
      <alignment horizontal="center" vertical="center" wrapText="1"/>
    </xf>
    <xf numFmtId="0" fontId="23" fillId="0" borderId="13" xfId="1" applyFont="1" applyBorder="1"/>
    <xf numFmtId="2" fontId="26" fillId="0" borderId="13" xfId="1" applyNumberFormat="1" applyFont="1" applyBorder="1" applyAlignment="1">
      <alignment horizont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5" xfId="0" applyFont="1" applyBorder="1"/>
    <xf numFmtId="0" fontId="23" fillId="0" borderId="0" xfId="0" applyFont="1" applyBorder="1"/>
    <xf numFmtId="0" fontId="23" fillId="0" borderId="14" xfId="1" applyFont="1" applyBorder="1" applyAlignment="1">
      <alignment horizontal="center" vertical="center" wrapText="1"/>
    </xf>
    <xf numFmtId="0" fontId="23" fillId="0" borderId="9" xfId="1" applyFont="1" applyBorder="1"/>
    <xf numFmtId="0" fontId="23" fillId="0" borderId="5" xfId="1" applyFont="1" applyBorder="1"/>
    <xf numFmtId="0" fontId="26" fillId="0" borderId="0" xfId="1" applyFont="1" applyBorder="1" applyAlignment="1">
      <alignment horizontal="left"/>
    </xf>
    <xf numFmtId="0" fontId="23" fillId="0" borderId="0" xfId="1" applyFont="1" applyBorder="1" applyAlignment="1">
      <alignment horizontal="left"/>
    </xf>
    <xf numFmtId="3" fontId="23" fillId="0" borderId="0" xfId="0" applyNumberFormat="1" applyFont="1" applyBorder="1"/>
    <xf numFmtId="0" fontId="23" fillId="0" borderId="9" xfId="1" applyFont="1" applyBorder="1" applyAlignment="1">
      <alignment horizontal="left"/>
    </xf>
    <xf numFmtId="0" fontId="23" fillId="0" borderId="9" xfId="2" applyFont="1" applyFill="1" applyBorder="1" applyAlignment="1">
      <alignment horizontal="left" wrapText="1"/>
    </xf>
    <xf numFmtId="0" fontId="23" fillId="0" borderId="9" xfId="1" applyFont="1" applyBorder="1" applyAlignment="1">
      <alignment horizontal="left" wrapText="1"/>
    </xf>
    <xf numFmtId="0" fontId="23" fillId="0" borderId="12" xfId="1" applyFont="1" applyBorder="1" applyAlignment="1">
      <alignment horizontal="left" wrapText="1"/>
    </xf>
    <xf numFmtId="2" fontId="26" fillId="0" borderId="6" xfId="1" applyNumberFormat="1" applyFont="1" applyBorder="1" applyAlignment="1">
      <alignment horizontal="center" wrapText="1"/>
    </xf>
    <xf numFmtId="3" fontId="1" fillId="0" borderId="2" xfId="0" applyNumberFormat="1" applyFont="1" applyBorder="1"/>
    <xf numFmtId="0" fontId="23" fillId="0" borderId="9" xfId="1" applyFont="1" applyBorder="1" applyAlignment="1">
      <alignment horizontal="left" wrapText="1"/>
    </xf>
    <xf numFmtId="0" fontId="23" fillId="0" borderId="12" xfId="1" applyFont="1" applyBorder="1" applyAlignment="1">
      <alignment horizontal="left" wrapText="1"/>
    </xf>
    <xf numFmtId="0" fontId="23" fillId="0" borderId="9" xfId="2" applyFont="1" applyFill="1" applyBorder="1" applyAlignment="1">
      <alignment horizontal="left" wrapText="1"/>
    </xf>
    <xf numFmtId="0" fontId="23" fillId="0" borderId="9" xfId="1" applyFont="1" applyBorder="1" applyAlignment="1">
      <alignment horizontal="left"/>
    </xf>
    <xf numFmtId="0" fontId="22" fillId="0" borderId="0" xfId="0" applyFont="1"/>
    <xf numFmtId="3" fontId="22" fillId="0" borderId="0" xfId="0" applyNumberFormat="1" applyFont="1"/>
    <xf numFmtId="0" fontId="24" fillId="0" borderId="0" xfId="0" applyFont="1"/>
    <xf numFmtId="0" fontId="27" fillId="0" borderId="0" xfId="0" applyFont="1"/>
    <xf numFmtId="0" fontId="23" fillId="0" borderId="3" xfId="0" applyFont="1" applyBorder="1"/>
    <xf numFmtId="0" fontId="26" fillId="0" borderId="1" xfId="0" applyFont="1" applyBorder="1"/>
    <xf numFmtId="0" fontId="23" fillId="0" borderId="1" xfId="0" applyFont="1" applyBorder="1"/>
    <xf numFmtId="0" fontId="26" fillId="0" borderId="0" xfId="0" applyFont="1" applyBorder="1"/>
    <xf numFmtId="0" fontId="26" fillId="0" borderId="0" xfId="0" applyFont="1" applyBorder="1" applyAlignment="1">
      <alignment horizontal="right"/>
    </xf>
    <xf numFmtId="2" fontId="28" fillId="0" borderId="0" xfId="1" applyNumberFormat="1" applyFont="1" applyBorder="1" applyAlignment="1">
      <alignment wrapText="1"/>
    </xf>
    <xf numFmtId="0" fontId="23" fillId="0" borderId="13" xfId="1" applyFont="1" applyBorder="1" applyAlignment="1">
      <alignment horizontal="center"/>
    </xf>
    <xf numFmtId="0" fontId="23" fillId="0" borderId="15" xfId="1" applyFont="1" applyBorder="1" applyAlignment="1">
      <alignment horizontal="center"/>
    </xf>
    <xf numFmtId="0" fontId="26" fillId="0" borderId="12" xfId="1" applyFont="1" applyBorder="1" applyAlignment="1">
      <alignment horizontal="left" wrapText="1"/>
    </xf>
    <xf numFmtId="0" fontId="23" fillId="0" borderId="14" xfId="1" applyFont="1" applyBorder="1" applyAlignment="1">
      <alignment horizontal="left" wrapText="1"/>
    </xf>
    <xf numFmtId="0" fontId="23" fillId="0" borderId="14" xfId="1" applyFont="1" applyBorder="1" applyAlignment="1">
      <alignment horizontal="center"/>
    </xf>
    <xf numFmtId="0" fontId="23" fillId="0" borderId="8" xfId="1" applyFont="1" applyBorder="1" applyAlignment="1">
      <alignment horizontal="left" wrapText="1"/>
    </xf>
    <xf numFmtId="0" fontId="23" fillId="0" borderId="9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wrapText="1"/>
    </xf>
    <xf numFmtId="0" fontId="26" fillId="0" borderId="9" xfId="1" applyFont="1" applyBorder="1" applyAlignment="1">
      <alignment horizontal="left" wrapText="1"/>
    </xf>
    <xf numFmtId="0" fontId="23" fillId="0" borderId="9" xfId="0" applyFont="1" applyBorder="1" applyAlignment="1">
      <alignment horizontal="left"/>
    </xf>
    <xf numFmtId="0" fontId="23" fillId="0" borderId="5" xfId="1" applyFont="1" applyBorder="1" applyAlignment="1">
      <alignment horizontal="center"/>
    </xf>
    <xf numFmtId="0" fontId="23" fillId="0" borderId="0" xfId="1" applyFont="1" applyBorder="1" applyAlignment="1">
      <alignment horizontal="left" wrapText="1"/>
    </xf>
    <xf numFmtId="0" fontId="23" fillId="0" borderId="0" xfId="1" applyFont="1" applyBorder="1"/>
    <xf numFmtId="0" fontId="23" fillId="0" borderId="15" xfId="0" applyFont="1" applyFill="1" applyBorder="1"/>
    <xf numFmtId="0" fontId="23" fillId="0" borderId="9" xfId="0" applyFont="1" applyFill="1" applyBorder="1"/>
    <xf numFmtId="0" fontId="23" fillId="0" borderId="13" xfId="0" applyFont="1" applyBorder="1"/>
    <xf numFmtId="0" fontId="23" fillId="0" borderId="10" xfId="0" applyFont="1" applyBorder="1"/>
    <xf numFmtId="0" fontId="23" fillId="0" borderId="12" xfId="0" applyFont="1" applyBorder="1"/>
    <xf numFmtId="0" fontId="23" fillId="0" borderId="14" xfId="0" applyFont="1" applyBorder="1"/>
    <xf numFmtId="0" fontId="26" fillId="0" borderId="1" xfId="0" applyFont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14" fontId="23" fillId="0" borderId="14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3" fontId="23" fillId="0" borderId="9" xfId="3" applyNumberFormat="1" applyFont="1" applyBorder="1"/>
    <xf numFmtId="3" fontId="23" fillId="0" borderId="13" xfId="3" applyNumberFormat="1" applyFont="1" applyBorder="1"/>
    <xf numFmtId="0" fontId="23" fillId="0" borderId="9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3" fontId="26" fillId="0" borderId="9" xfId="3" applyNumberFormat="1" applyFont="1" applyBorder="1" applyAlignment="1">
      <alignment vertical="center"/>
    </xf>
    <xf numFmtId="1" fontId="23" fillId="0" borderId="9" xfId="0" applyNumberFormat="1" applyFont="1" applyBorder="1"/>
    <xf numFmtId="1" fontId="23" fillId="0" borderId="0" xfId="0" applyNumberFormat="1" applyFont="1" applyBorder="1"/>
    <xf numFmtId="3" fontId="23" fillId="0" borderId="0" xfId="3" applyNumberFormat="1" applyFont="1" applyFill="1" applyBorder="1"/>
    <xf numFmtId="0" fontId="21" fillId="0" borderId="0" xfId="0" applyFont="1" applyAlignment="1">
      <alignment horizontal="center"/>
    </xf>
    <xf numFmtId="0" fontId="18" fillId="0" borderId="0" xfId="0" applyFont="1"/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23" fillId="0" borderId="9" xfId="1" applyFont="1" applyBorder="1" applyAlignment="1">
      <alignment horizontal="left"/>
    </xf>
    <xf numFmtId="0" fontId="26" fillId="0" borderId="9" xfId="1" applyFont="1" applyBorder="1" applyAlignment="1">
      <alignment horizontal="left"/>
    </xf>
    <xf numFmtId="0" fontId="23" fillId="0" borderId="9" xfId="2" applyFont="1" applyFill="1" applyBorder="1" applyAlignment="1">
      <alignment horizontal="left" wrapText="1"/>
    </xf>
    <xf numFmtId="0" fontId="26" fillId="0" borderId="9" xfId="2" applyFont="1" applyFill="1" applyBorder="1" applyAlignment="1">
      <alignment horizontal="left" wrapText="1"/>
    </xf>
    <xf numFmtId="0" fontId="23" fillId="0" borderId="9" xfId="1" applyFont="1" applyBorder="1" applyAlignment="1">
      <alignment horizontal="left" wrapText="1"/>
    </xf>
    <xf numFmtId="2" fontId="23" fillId="0" borderId="10" xfId="1" applyNumberFormat="1" applyFont="1" applyBorder="1" applyAlignment="1">
      <alignment horizontal="center" wrapText="1"/>
    </xf>
    <xf numFmtId="2" fontId="23" fillId="0" borderId="11" xfId="1" applyNumberFormat="1" applyFont="1" applyBorder="1" applyAlignment="1">
      <alignment horizontal="center" wrapText="1"/>
    </xf>
    <xf numFmtId="0" fontId="26" fillId="0" borderId="3" xfId="1" applyFont="1" applyBorder="1" applyAlignment="1">
      <alignment horizontal="center" wrapText="1"/>
    </xf>
    <xf numFmtId="0" fontId="26" fillId="0" borderId="1" xfId="1" applyFont="1" applyBorder="1" applyAlignment="1">
      <alignment horizontal="center" wrapText="1"/>
    </xf>
    <xf numFmtId="0" fontId="26" fillId="0" borderId="4" xfId="1" applyFont="1" applyBorder="1" applyAlignment="1">
      <alignment horizontal="center" wrapText="1"/>
    </xf>
    <xf numFmtId="0" fontId="23" fillId="0" borderId="12" xfId="1" applyFont="1" applyBorder="1" applyAlignment="1">
      <alignment horizontal="left" wrapText="1"/>
    </xf>
    <xf numFmtId="0" fontId="23" fillId="0" borderId="10" xfId="1" applyFont="1" applyBorder="1" applyAlignment="1">
      <alignment horizontal="left" wrapText="1"/>
    </xf>
    <xf numFmtId="0" fontId="23" fillId="0" borderId="11" xfId="1" applyFont="1" applyBorder="1" applyAlignment="1">
      <alignment horizontal="left" wrapText="1"/>
    </xf>
    <xf numFmtId="0" fontId="23" fillId="0" borderId="10" xfId="1" applyFont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23" fillId="0" borderId="12" xfId="1" applyFont="1" applyBorder="1" applyAlignment="1">
      <alignment horizontal="center" wrapText="1"/>
    </xf>
    <xf numFmtId="0" fontId="26" fillId="0" borderId="9" xfId="1" applyFont="1" applyBorder="1" applyAlignment="1">
      <alignment horizontal="left" wrapText="1"/>
    </xf>
    <xf numFmtId="2" fontId="26" fillId="0" borderId="0" xfId="1" applyNumberFormat="1" applyFont="1" applyBorder="1" applyAlignment="1">
      <alignment horizontal="center" wrapText="1"/>
    </xf>
    <xf numFmtId="2" fontId="26" fillId="0" borderId="6" xfId="1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/>
    </xf>
    <xf numFmtId="0" fontId="30" fillId="0" borderId="0" xfId="0" applyFont="1"/>
    <xf numFmtId="3" fontId="23" fillId="0" borderId="15" xfId="0" applyNumberFormat="1" applyFont="1" applyFill="1" applyBorder="1"/>
  </cellXfs>
  <cellStyles count="4">
    <cellStyle name="Comma_21.Aktivet Afatgjata Materiale  09" xfId="3"/>
    <cellStyle name="Normal" xfId="0" builtinId="0"/>
    <cellStyle name="Normal_asn_2009 Propozimet" xfId="1"/>
    <cellStyle name="Normal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opLeftCell="A26" workbookViewId="0">
      <selection sqref="A1:H47"/>
    </sheetView>
  </sheetViews>
  <sheetFormatPr defaultRowHeight="15"/>
  <cols>
    <col min="3" max="3" width="14.7109375" customWidth="1"/>
    <col min="4" max="4" width="12.28515625" customWidth="1"/>
    <col min="5" max="5" width="1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3"/>
      <c r="B3" s="2" t="s">
        <v>0</v>
      </c>
      <c r="C3" s="4"/>
      <c r="D3" s="5" t="s">
        <v>1</v>
      </c>
      <c r="E3" s="3"/>
      <c r="F3" s="6"/>
      <c r="G3" s="7"/>
      <c r="H3" s="8"/>
    </row>
    <row r="4" spans="1:8">
      <c r="A4" s="3"/>
      <c r="B4" s="9"/>
      <c r="C4" s="9"/>
      <c r="D4" s="10" t="s">
        <v>2</v>
      </c>
      <c r="E4" s="10"/>
      <c r="F4" s="11"/>
      <c r="G4" s="9"/>
      <c r="H4" s="12"/>
    </row>
    <row r="5" spans="1:8">
      <c r="A5" s="3"/>
      <c r="B5" s="9"/>
      <c r="C5" s="9"/>
      <c r="D5" s="13" t="s">
        <v>3</v>
      </c>
      <c r="E5" s="14"/>
      <c r="F5" s="15"/>
      <c r="G5" s="9"/>
      <c r="H5" s="12"/>
    </row>
    <row r="6" spans="1:8">
      <c r="A6" s="3"/>
      <c r="B6" s="12"/>
      <c r="C6" s="12"/>
      <c r="D6" s="12"/>
      <c r="E6" s="12"/>
      <c r="F6" s="12"/>
      <c r="G6" s="12"/>
      <c r="H6" s="12"/>
    </row>
    <row r="7" spans="1:8">
      <c r="A7" s="3"/>
      <c r="B7" s="12"/>
      <c r="C7" s="12"/>
      <c r="D7" s="12"/>
      <c r="E7" s="12"/>
      <c r="F7" s="12"/>
      <c r="G7" s="12"/>
      <c r="H7" s="12"/>
    </row>
    <row r="8" spans="1:8">
      <c r="A8" s="3"/>
      <c r="B8" s="12"/>
      <c r="C8" s="12"/>
      <c r="D8" s="12"/>
      <c r="E8" s="12"/>
      <c r="F8" s="12"/>
      <c r="G8" s="12"/>
      <c r="H8" s="12"/>
    </row>
    <row r="9" spans="1:8">
      <c r="A9" s="3"/>
      <c r="B9" s="12"/>
      <c r="C9" s="12"/>
      <c r="D9" s="12"/>
      <c r="E9" s="12"/>
      <c r="F9" s="12"/>
      <c r="G9" s="12"/>
      <c r="H9" s="12"/>
    </row>
    <row r="10" spans="1:8">
      <c r="A10" s="3"/>
      <c r="B10" s="12"/>
      <c r="C10" s="12"/>
      <c r="D10" s="12"/>
      <c r="E10" s="12"/>
      <c r="F10" s="12"/>
      <c r="G10" s="12"/>
      <c r="H10" s="12"/>
    </row>
    <row r="11" spans="1:8">
      <c r="A11" s="3"/>
      <c r="B11" s="16" t="s">
        <v>4</v>
      </c>
      <c r="C11" s="12"/>
      <c r="D11" s="17">
        <v>39182</v>
      </c>
      <c r="E11" s="18"/>
      <c r="F11" s="12"/>
      <c r="G11" s="12"/>
      <c r="H11" s="12"/>
    </row>
    <row r="12" spans="1:8">
      <c r="A12" s="3"/>
      <c r="B12" s="16" t="s">
        <v>5</v>
      </c>
      <c r="C12" s="12"/>
      <c r="D12" s="19">
        <v>38057</v>
      </c>
      <c r="E12" s="18"/>
      <c r="F12" s="12"/>
      <c r="G12" s="12"/>
      <c r="H12" s="12"/>
    </row>
    <row r="13" spans="1:8">
      <c r="A13" s="3"/>
      <c r="B13" s="12" t="s">
        <v>6</v>
      </c>
      <c r="C13" s="12"/>
      <c r="D13" s="20" t="s">
        <v>7</v>
      </c>
      <c r="E13" s="12"/>
      <c r="F13" s="12"/>
      <c r="G13" s="12"/>
      <c r="H13" s="12"/>
    </row>
    <row r="14" spans="1:8">
      <c r="A14" s="3"/>
      <c r="B14" s="12"/>
      <c r="C14" s="12"/>
      <c r="D14" s="12"/>
      <c r="E14" s="12"/>
      <c r="F14" s="12"/>
      <c r="G14" s="12"/>
      <c r="H14" s="12"/>
    </row>
    <row r="15" spans="1:8">
      <c r="A15" s="3"/>
      <c r="B15" s="12"/>
      <c r="C15" s="12"/>
      <c r="D15" s="12"/>
      <c r="E15" s="12"/>
      <c r="F15" s="12"/>
      <c r="G15" s="12"/>
      <c r="H15" s="12"/>
    </row>
    <row r="16" spans="1:8">
      <c r="A16" s="3"/>
      <c r="B16" s="2" t="s">
        <v>8</v>
      </c>
      <c r="C16" s="21"/>
      <c r="D16" s="22" t="s">
        <v>9</v>
      </c>
      <c r="E16" s="23"/>
      <c r="F16" s="23"/>
      <c r="G16" s="23"/>
      <c r="H16" s="12"/>
    </row>
    <row r="17" spans="1:8">
      <c r="A17" s="3"/>
      <c r="B17" s="12"/>
      <c r="C17" s="24" t="s">
        <v>10</v>
      </c>
      <c r="D17" s="25"/>
      <c r="E17" s="25"/>
      <c r="F17" s="25"/>
      <c r="G17" s="25"/>
      <c r="H17" s="12"/>
    </row>
    <row r="18" spans="1:8">
      <c r="A18" s="3"/>
      <c r="B18" s="12"/>
      <c r="C18" s="12"/>
      <c r="D18" s="12"/>
      <c r="E18" s="12"/>
      <c r="F18" s="12"/>
      <c r="G18" s="12"/>
      <c r="H18" s="12"/>
    </row>
    <row r="19" spans="1:8">
      <c r="A19" s="3"/>
      <c r="B19" s="12"/>
      <c r="C19" s="12"/>
      <c r="D19" s="12"/>
      <c r="E19" s="12"/>
      <c r="F19" s="12"/>
      <c r="G19" s="12"/>
      <c r="H19" s="12"/>
    </row>
    <row r="20" spans="1:8">
      <c r="A20" s="3"/>
      <c r="B20" s="12"/>
      <c r="C20" s="12"/>
      <c r="D20" s="26"/>
      <c r="E20" s="26"/>
      <c r="F20" s="26"/>
      <c r="G20" s="26"/>
      <c r="H20" s="26"/>
    </row>
    <row r="21" spans="1:8">
      <c r="A21" s="3"/>
      <c r="B21" s="27" t="s">
        <v>11</v>
      </c>
      <c r="C21" s="21"/>
      <c r="D21" s="28" t="s">
        <v>12</v>
      </c>
      <c r="E21" s="3"/>
      <c r="F21" s="29"/>
      <c r="G21" s="29"/>
      <c r="H21" s="29"/>
    </row>
    <row r="22" spans="1:8">
      <c r="A22" s="12"/>
      <c r="B22" s="12"/>
      <c r="C22" s="30"/>
      <c r="D22" s="31" t="s">
        <v>13</v>
      </c>
      <c r="E22" s="31"/>
      <c r="F22" s="31"/>
      <c r="G22" s="31"/>
      <c r="H22" s="31"/>
    </row>
    <row r="23" spans="1:8">
      <c r="A23" s="12"/>
      <c r="B23" s="12"/>
      <c r="C23" s="30"/>
      <c r="D23" s="32" t="s">
        <v>14</v>
      </c>
      <c r="E23" s="31"/>
      <c r="F23" s="31"/>
      <c r="G23" s="31"/>
      <c r="H23" s="31"/>
    </row>
    <row r="24" spans="1:8">
      <c r="A24" s="12"/>
      <c r="B24" s="12"/>
      <c r="C24" s="30"/>
      <c r="D24" s="31"/>
      <c r="E24" s="31"/>
      <c r="F24" s="31"/>
      <c r="G24" s="31"/>
      <c r="H24" s="31"/>
    </row>
    <row r="25" spans="1:8">
      <c r="A25" s="12"/>
      <c r="B25" s="12"/>
      <c r="C25" s="33"/>
      <c r="D25" s="33"/>
      <c r="E25" s="33"/>
      <c r="F25" s="33"/>
      <c r="G25" s="33"/>
      <c r="H25" s="33"/>
    </row>
    <row r="26" spans="1:8">
      <c r="A26" s="12"/>
      <c r="B26" s="12"/>
      <c r="C26" s="12"/>
      <c r="D26" s="12"/>
      <c r="E26" s="12"/>
      <c r="F26" s="12"/>
      <c r="G26" s="12"/>
      <c r="H26" s="12"/>
    </row>
    <row r="27" spans="1:8">
      <c r="A27" s="12"/>
      <c r="B27" s="12"/>
      <c r="C27" s="12"/>
      <c r="D27" s="12"/>
      <c r="E27" s="12"/>
      <c r="F27" s="12"/>
      <c r="G27" s="12"/>
      <c r="H27" s="12"/>
    </row>
    <row r="28" spans="1:8">
      <c r="A28" s="12"/>
      <c r="B28" s="3"/>
      <c r="C28" s="3"/>
      <c r="D28" s="3"/>
      <c r="E28" s="3"/>
      <c r="F28" s="3"/>
      <c r="G28" s="3"/>
      <c r="H28" s="12"/>
    </row>
    <row r="29" spans="1:8">
      <c r="A29" s="12"/>
      <c r="B29" s="3"/>
      <c r="C29" s="3"/>
      <c r="D29" s="3"/>
      <c r="E29" s="3"/>
      <c r="F29" s="3"/>
      <c r="G29" s="3"/>
      <c r="H29" s="12"/>
    </row>
    <row r="30" spans="1:8">
      <c r="A30" s="12"/>
      <c r="B30" s="3"/>
      <c r="C30" s="3"/>
      <c r="D30" s="3"/>
      <c r="E30" s="3"/>
      <c r="F30" s="3"/>
      <c r="G30" s="3"/>
      <c r="H30" s="12"/>
    </row>
    <row r="31" spans="1:8">
      <c r="A31" s="12"/>
      <c r="B31" s="3"/>
      <c r="C31" s="3"/>
      <c r="D31" s="3"/>
      <c r="E31" s="3"/>
      <c r="F31" s="3"/>
      <c r="G31" s="3"/>
      <c r="H31" s="12"/>
    </row>
    <row r="32" spans="1:8">
      <c r="A32" s="12"/>
      <c r="B32" s="3"/>
      <c r="C32" s="3"/>
      <c r="D32" s="3"/>
      <c r="E32" s="3"/>
      <c r="F32" s="3"/>
      <c r="G32" s="3"/>
      <c r="H32" s="12"/>
    </row>
    <row r="33" spans="1:8">
      <c r="A33" s="12"/>
      <c r="B33" s="34"/>
      <c r="C33" s="35"/>
      <c r="D33" s="35"/>
      <c r="E33" s="35"/>
      <c r="F33" s="35"/>
      <c r="G33" s="36"/>
      <c r="H33" s="12"/>
    </row>
    <row r="34" spans="1:8">
      <c r="A34" s="12"/>
      <c r="B34" s="37" t="s">
        <v>15</v>
      </c>
      <c r="C34" s="24"/>
      <c r="D34" s="24"/>
      <c r="E34" s="23"/>
      <c r="F34" s="12"/>
      <c r="G34" s="38"/>
      <c r="H34" s="12"/>
    </row>
    <row r="35" spans="1:8">
      <c r="A35" s="2"/>
      <c r="B35" s="37" t="s">
        <v>16</v>
      </c>
      <c r="C35" s="24"/>
      <c r="D35" s="24"/>
      <c r="E35" s="39"/>
      <c r="F35" s="12"/>
      <c r="G35" s="38"/>
      <c r="H35" s="2"/>
    </row>
    <row r="36" spans="1:8">
      <c r="A36" s="2"/>
      <c r="B36" s="40"/>
      <c r="C36" s="24"/>
      <c r="D36" s="24"/>
      <c r="E36" s="39"/>
      <c r="F36" s="12"/>
      <c r="G36" s="38"/>
      <c r="H36" s="2"/>
    </row>
    <row r="37" spans="1:8">
      <c r="A37" s="2"/>
      <c r="B37" s="41" t="s">
        <v>17</v>
      </c>
      <c r="C37" s="42" t="s">
        <v>400</v>
      </c>
      <c r="D37" s="27" t="s">
        <v>18</v>
      </c>
      <c r="E37" s="42" t="s">
        <v>401</v>
      </c>
      <c r="F37" s="12"/>
      <c r="G37" s="38"/>
      <c r="H37" s="2"/>
    </row>
    <row r="38" spans="1:8">
      <c r="A38" s="2"/>
      <c r="B38" s="41" t="s">
        <v>19</v>
      </c>
      <c r="C38" s="42"/>
      <c r="D38" s="27" t="s">
        <v>20</v>
      </c>
      <c r="E38" s="42"/>
      <c r="F38" s="12"/>
      <c r="G38" s="38"/>
      <c r="H38" s="2"/>
    </row>
    <row r="39" spans="1:8">
      <c r="A39" s="2"/>
      <c r="B39" s="41" t="s">
        <v>21</v>
      </c>
      <c r="C39" s="42"/>
      <c r="D39" s="27" t="s">
        <v>22</v>
      </c>
      <c r="E39" s="42"/>
      <c r="F39" s="12"/>
      <c r="G39" s="38"/>
      <c r="H39" s="2"/>
    </row>
    <row r="40" spans="1:8">
      <c r="A40" s="2"/>
      <c r="B40" s="41" t="s">
        <v>23</v>
      </c>
      <c r="C40" s="42"/>
      <c r="D40" s="27" t="s">
        <v>24</v>
      </c>
      <c r="E40" s="42"/>
      <c r="F40" s="12"/>
      <c r="G40" s="38"/>
      <c r="H40" s="2"/>
    </row>
    <row r="41" spans="1:8">
      <c r="A41" s="2"/>
      <c r="B41" s="150" t="s">
        <v>422</v>
      </c>
      <c r="C41" s="151"/>
      <c r="D41" s="151"/>
      <c r="E41" s="16"/>
      <c r="F41" s="12"/>
      <c r="G41" s="38"/>
      <c r="H41" s="2"/>
    </row>
    <row r="42" spans="1:8">
      <c r="A42" s="2"/>
      <c r="B42" s="41"/>
      <c r="C42" s="16"/>
      <c r="D42" s="16"/>
      <c r="E42" s="16"/>
      <c r="F42" s="12"/>
      <c r="G42" s="38"/>
      <c r="H42" s="2"/>
    </row>
    <row r="43" spans="1:8">
      <c r="A43" s="2"/>
      <c r="B43" s="43"/>
      <c r="C43" s="152"/>
      <c r="D43" s="151"/>
      <c r="E43" s="151"/>
      <c r="F43" s="21"/>
      <c r="G43" s="44"/>
      <c r="H43" s="2"/>
    </row>
    <row r="44" spans="1:8">
      <c r="A44" s="2"/>
      <c r="B44" s="45"/>
      <c r="C44" s="46"/>
      <c r="D44" s="46"/>
      <c r="E44" s="46"/>
      <c r="F44" s="46"/>
      <c r="G44" s="47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3"/>
      <c r="B48" s="3"/>
      <c r="C48" s="3"/>
      <c r="D48" s="3"/>
      <c r="E48" s="3"/>
      <c r="F48" s="3"/>
      <c r="G48" s="3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</sheetData>
  <mergeCells count="2">
    <mergeCell ref="B41:D41"/>
    <mergeCell ref="C43:E43"/>
  </mergeCells>
  <pageMargins left="0.7" right="0.7" top="0.75" bottom="0.75" header="0.3" footer="0.3"/>
  <pageSetup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5"/>
  <sheetViews>
    <sheetView topLeftCell="A25" workbookViewId="0">
      <selection sqref="A1:J51"/>
    </sheetView>
  </sheetViews>
  <sheetFormatPr defaultRowHeight="12"/>
  <cols>
    <col min="1" max="1" width="9.140625" style="3"/>
    <col min="2" max="2" width="38" style="3" customWidth="1"/>
    <col min="3" max="3" width="9.140625" style="3"/>
    <col min="4" max="4" width="13.5703125" style="3" customWidth="1"/>
    <col min="5" max="5" width="12.7109375" style="3" customWidth="1"/>
    <col min="6" max="6" width="9.140625" style="3"/>
    <col min="7" max="7" width="42.140625" style="3" customWidth="1"/>
    <col min="8" max="8" width="9.140625" style="3"/>
    <col min="9" max="9" width="12.140625" style="3" customWidth="1"/>
    <col min="10" max="10" width="11.5703125" style="3" customWidth="1"/>
    <col min="11" max="16384" width="9.140625" style="3"/>
  </cols>
  <sheetData>
    <row r="1" spans="1:10">
      <c r="A1" s="3" t="s">
        <v>25</v>
      </c>
      <c r="F1" s="3" t="s">
        <v>25</v>
      </c>
    </row>
    <row r="3" spans="1:10" s="51" customFormat="1" ht="36">
      <c r="A3" s="49"/>
      <c r="B3" s="49"/>
      <c r="C3" s="49" t="s">
        <v>26</v>
      </c>
      <c r="D3" s="50" t="s">
        <v>402</v>
      </c>
      <c r="E3" s="50" t="s">
        <v>196</v>
      </c>
      <c r="F3" s="49"/>
      <c r="G3" s="49"/>
      <c r="H3" s="49" t="s">
        <v>26</v>
      </c>
      <c r="I3" s="50" t="s">
        <v>402</v>
      </c>
      <c r="J3" s="50" t="s">
        <v>196</v>
      </c>
    </row>
    <row r="4" spans="1:10">
      <c r="A4" s="52"/>
      <c r="B4" s="53" t="s">
        <v>27</v>
      </c>
      <c r="C4" s="52"/>
      <c r="D4" s="52"/>
      <c r="E4" s="52"/>
      <c r="F4" s="52"/>
      <c r="G4" s="52"/>
      <c r="H4" s="52"/>
      <c r="I4" s="52"/>
      <c r="J4" s="52"/>
    </row>
    <row r="5" spans="1:10">
      <c r="A5" s="55" t="s">
        <v>28</v>
      </c>
      <c r="B5" s="56" t="s">
        <v>29</v>
      </c>
      <c r="C5" s="52"/>
      <c r="D5" s="54">
        <f>D6+D11+D17</f>
        <v>70024502</v>
      </c>
      <c r="E5" s="58">
        <f>E6+E11+E17</f>
        <v>82254902</v>
      </c>
      <c r="F5" s="55" t="s">
        <v>28</v>
      </c>
      <c r="G5" s="56" t="s">
        <v>30</v>
      </c>
      <c r="H5" s="52"/>
      <c r="I5" s="54">
        <f>I12</f>
        <v>19616618</v>
      </c>
      <c r="J5" s="54">
        <f>J12</f>
        <v>17815638</v>
      </c>
    </row>
    <row r="6" spans="1:10">
      <c r="A6" s="56">
        <v>1</v>
      </c>
      <c r="B6" s="56" t="s">
        <v>31</v>
      </c>
      <c r="C6" s="57" t="s">
        <v>32</v>
      </c>
      <c r="D6" s="58">
        <v>3478664</v>
      </c>
      <c r="E6" s="58">
        <v>19587788</v>
      </c>
      <c r="F6" s="56">
        <v>1</v>
      </c>
      <c r="G6" s="56" t="s">
        <v>33</v>
      </c>
      <c r="H6" s="52"/>
      <c r="I6" s="54"/>
      <c r="J6" s="54"/>
    </row>
    <row r="7" spans="1:10">
      <c r="A7" s="56">
        <v>2</v>
      </c>
      <c r="B7" s="56" t="s">
        <v>34</v>
      </c>
      <c r="C7" s="57"/>
      <c r="D7" s="176"/>
      <c r="E7" s="58"/>
      <c r="F7" s="56">
        <v>2</v>
      </c>
      <c r="G7" s="56" t="s">
        <v>35</v>
      </c>
      <c r="H7" s="52"/>
      <c r="I7" s="54"/>
      <c r="J7" s="54"/>
    </row>
    <row r="8" spans="1:10">
      <c r="A8" s="59" t="s">
        <v>36</v>
      </c>
      <c r="B8" s="52" t="s">
        <v>37</v>
      </c>
      <c r="C8" s="57"/>
      <c r="D8" s="176"/>
      <c r="E8" s="58"/>
      <c r="F8" s="59" t="s">
        <v>36</v>
      </c>
      <c r="G8" s="52" t="s">
        <v>38</v>
      </c>
      <c r="H8" s="52"/>
      <c r="I8" s="54"/>
      <c r="J8" s="54"/>
    </row>
    <row r="9" spans="1:10">
      <c r="A9" s="59" t="s">
        <v>39</v>
      </c>
      <c r="B9" s="52" t="s">
        <v>40</v>
      </c>
      <c r="C9" s="57"/>
      <c r="D9" s="176"/>
      <c r="E9" s="58"/>
      <c r="F9" s="59" t="s">
        <v>39</v>
      </c>
      <c r="G9" s="60" t="s">
        <v>41</v>
      </c>
      <c r="H9" s="52"/>
      <c r="I9" s="54"/>
      <c r="J9" s="54"/>
    </row>
    <row r="10" spans="1:10">
      <c r="A10" s="52"/>
      <c r="B10" s="56" t="s">
        <v>42</v>
      </c>
      <c r="C10" s="57"/>
      <c r="D10" s="176"/>
      <c r="E10" s="58"/>
      <c r="F10" s="59" t="s">
        <v>43</v>
      </c>
      <c r="G10" s="60" t="s">
        <v>44</v>
      </c>
      <c r="H10" s="52"/>
      <c r="I10" s="54"/>
      <c r="J10" s="54"/>
    </row>
    <row r="11" spans="1:10">
      <c r="A11" s="56">
        <v>3</v>
      </c>
      <c r="B11" s="56" t="s">
        <v>45</v>
      </c>
      <c r="C11" s="57"/>
      <c r="D11" s="176">
        <f>D12+D13</f>
        <v>43113408</v>
      </c>
      <c r="E11" s="58">
        <f>E12+E13</f>
        <v>37380364</v>
      </c>
      <c r="F11" s="52"/>
      <c r="G11" s="61" t="s">
        <v>42</v>
      </c>
      <c r="H11" s="52"/>
      <c r="I11" s="54"/>
      <c r="J11" s="54"/>
    </row>
    <row r="12" spans="1:10">
      <c r="A12" s="59" t="s">
        <v>36</v>
      </c>
      <c r="B12" s="52" t="s">
        <v>46</v>
      </c>
      <c r="C12" s="57"/>
      <c r="D12" s="176">
        <v>41436058</v>
      </c>
      <c r="E12" s="58">
        <v>37273737</v>
      </c>
      <c r="F12" s="56">
        <v>3</v>
      </c>
      <c r="G12" s="62" t="s">
        <v>47</v>
      </c>
      <c r="H12" s="52"/>
      <c r="I12" s="54">
        <f>I13+I15</f>
        <v>19616618</v>
      </c>
      <c r="J12" s="54">
        <f>J13+J14+J15</f>
        <v>17815638</v>
      </c>
    </row>
    <row r="13" spans="1:10">
      <c r="A13" s="59" t="s">
        <v>39</v>
      </c>
      <c r="B13" s="52" t="s">
        <v>48</v>
      </c>
      <c r="C13" s="57" t="s">
        <v>417</v>
      </c>
      <c r="D13" s="58">
        <v>1677350</v>
      </c>
      <c r="E13" s="58">
        <v>106627</v>
      </c>
      <c r="F13" s="59" t="s">
        <v>36</v>
      </c>
      <c r="G13" s="60" t="s">
        <v>49</v>
      </c>
      <c r="H13" s="52"/>
      <c r="I13" s="54">
        <v>19555914</v>
      </c>
      <c r="J13" s="54">
        <v>15481405</v>
      </c>
    </row>
    <row r="14" spans="1:10">
      <c r="A14" s="59" t="s">
        <v>43</v>
      </c>
      <c r="B14" s="52" t="s">
        <v>50</v>
      </c>
      <c r="C14" s="52"/>
      <c r="D14" s="54"/>
      <c r="E14" s="58"/>
      <c r="F14" s="59" t="s">
        <v>39</v>
      </c>
      <c r="G14" s="60" t="s">
        <v>51</v>
      </c>
      <c r="H14" s="52"/>
      <c r="I14" s="54"/>
      <c r="J14" s="54">
        <v>2177534</v>
      </c>
    </row>
    <row r="15" spans="1:10">
      <c r="A15" s="59" t="s">
        <v>52</v>
      </c>
      <c r="B15" s="52" t="s">
        <v>53</v>
      </c>
      <c r="C15" s="52"/>
      <c r="D15" s="54"/>
      <c r="E15" s="58"/>
      <c r="F15" s="59" t="s">
        <v>43</v>
      </c>
      <c r="G15" s="60" t="s">
        <v>54</v>
      </c>
      <c r="H15" s="57" t="s">
        <v>55</v>
      </c>
      <c r="I15" s="58">
        <v>60704</v>
      </c>
      <c r="J15" s="58">
        <v>156699</v>
      </c>
    </row>
    <row r="16" spans="1:10">
      <c r="A16" s="52"/>
      <c r="B16" s="56" t="s">
        <v>56</v>
      </c>
      <c r="C16" s="52"/>
      <c r="D16" s="54"/>
      <c r="E16" s="58"/>
      <c r="F16" s="59" t="s">
        <v>52</v>
      </c>
      <c r="G16" s="60" t="s">
        <v>57</v>
      </c>
      <c r="H16" s="52"/>
      <c r="I16" s="54"/>
      <c r="J16" s="54"/>
    </row>
    <row r="17" spans="1:10">
      <c r="A17" s="56">
        <v>4</v>
      </c>
      <c r="B17" s="56" t="s">
        <v>58</v>
      </c>
      <c r="C17" s="52"/>
      <c r="D17" s="54">
        <f>D21</f>
        <v>23432430</v>
      </c>
      <c r="E17" s="58">
        <f>E21</f>
        <v>25286750</v>
      </c>
      <c r="F17" s="59" t="s">
        <v>59</v>
      </c>
      <c r="G17" s="60" t="s">
        <v>60</v>
      </c>
      <c r="H17" s="52"/>
      <c r="I17" s="54"/>
      <c r="J17" s="54"/>
    </row>
    <row r="18" spans="1:10">
      <c r="A18" s="59" t="s">
        <v>36</v>
      </c>
      <c r="B18" s="52" t="s">
        <v>61</v>
      </c>
      <c r="C18" s="52"/>
      <c r="D18" s="54"/>
      <c r="E18" s="58"/>
      <c r="F18" s="52"/>
      <c r="G18" s="61" t="s">
        <v>56</v>
      </c>
      <c r="H18" s="52"/>
      <c r="I18" s="54"/>
      <c r="J18" s="54"/>
    </row>
    <row r="19" spans="1:10">
      <c r="A19" s="59" t="s">
        <v>39</v>
      </c>
      <c r="B19" s="52" t="s">
        <v>62</v>
      </c>
      <c r="C19" s="52"/>
      <c r="D19" s="54"/>
      <c r="E19" s="58"/>
      <c r="F19" s="59">
        <v>4</v>
      </c>
      <c r="G19" s="60" t="s">
        <v>63</v>
      </c>
      <c r="H19" s="52"/>
      <c r="I19" s="54"/>
      <c r="J19" s="54"/>
    </row>
    <row r="20" spans="1:10">
      <c r="A20" s="59" t="s">
        <v>43</v>
      </c>
      <c r="B20" s="52" t="s">
        <v>64</v>
      </c>
      <c r="C20" s="52"/>
      <c r="D20" s="54"/>
      <c r="E20" s="58"/>
      <c r="F20" s="59">
        <v>5</v>
      </c>
      <c r="G20" s="60" t="s">
        <v>65</v>
      </c>
      <c r="H20" s="52"/>
      <c r="I20" s="54"/>
      <c r="J20" s="54"/>
    </row>
    <row r="21" spans="1:10">
      <c r="A21" s="59" t="s">
        <v>52</v>
      </c>
      <c r="B21" s="52" t="s">
        <v>66</v>
      </c>
      <c r="C21" s="52"/>
      <c r="D21" s="54">
        <v>23432430</v>
      </c>
      <c r="E21" s="58">
        <v>25286750</v>
      </c>
      <c r="F21" s="52"/>
      <c r="G21" s="61" t="s">
        <v>67</v>
      </c>
      <c r="H21" s="52"/>
      <c r="I21" s="54"/>
      <c r="J21" s="54"/>
    </row>
    <row r="22" spans="1:10">
      <c r="A22" s="59" t="s">
        <v>59</v>
      </c>
      <c r="B22" s="52" t="s">
        <v>68</v>
      </c>
      <c r="C22" s="52"/>
      <c r="D22" s="54"/>
      <c r="E22" s="58"/>
      <c r="F22" s="52"/>
      <c r="G22" s="52"/>
      <c r="H22" s="52"/>
      <c r="I22" s="54"/>
      <c r="J22" s="54"/>
    </row>
    <row r="23" spans="1:10">
      <c r="A23" s="52"/>
      <c r="B23" s="56" t="s">
        <v>69</v>
      </c>
      <c r="C23" s="52"/>
      <c r="D23" s="54"/>
      <c r="E23" s="58"/>
      <c r="F23" s="55" t="s">
        <v>70</v>
      </c>
      <c r="G23" s="61" t="s">
        <v>71</v>
      </c>
      <c r="H23" s="52"/>
      <c r="I23" s="54">
        <f>I28</f>
        <v>47011547</v>
      </c>
      <c r="J23" s="54">
        <f>J28</f>
        <v>63435205</v>
      </c>
    </row>
    <row r="24" spans="1:10">
      <c r="A24" s="52">
        <v>5</v>
      </c>
      <c r="B24" s="52" t="s">
        <v>72</v>
      </c>
      <c r="C24" s="52"/>
      <c r="D24" s="54"/>
      <c r="E24" s="58"/>
      <c r="F24" s="56">
        <v>1</v>
      </c>
      <c r="G24" s="61" t="s">
        <v>73</v>
      </c>
      <c r="H24" s="52"/>
      <c r="I24" s="54"/>
      <c r="J24" s="54"/>
    </row>
    <row r="25" spans="1:10">
      <c r="A25" s="52">
        <v>6</v>
      </c>
      <c r="B25" s="52" t="s">
        <v>74</v>
      </c>
      <c r="C25" s="52"/>
      <c r="D25" s="54"/>
      <c r="E25" s="58"/>
      <c r="F25" s="59" t="s">
        <v>36</v>
      </c>
      <c r="G25" s="60" t="s">
        <v>75</v>
      </c>
      <c r="H25" s="52"/>
      <c r="I25" s="54"/>
      <c r="J25" s="54"/>
    </row>
    <row r="26" spans="1:10">
      <c r="A26" s="52">
        <v>7</v>
      </c>
      <c r="B26" s="52" t="s">
        <v>76</v>
      </c>
      <c r="C26" s="52"/>
      <c r="D26" s="54"/>
      <c r="E26" s="58"/>
      <c r="F26" s="59" t="s">
        <v>39</v>
      </c>
      <c r="G26" s="60" t="s">
        <v>77</v>
      </c>
      <c r="H26" s="52"/>
      <c r="I26" s="54"/>
      <c r="J26" s="54"/>
    </row>
    <row r="27" spans="1:10">
      <c r="A27" s="52"/>
      <c r="B27" s="56" t="s">
        <v>78</v>
      </c>
      <c r="C27" s="52"/>
      <c r="D27" s="54"/>
      <c r="E27" s="58"/>
      <c r="F27" s="52"/>
      <c r="G27" s="61" t="s">
        <v>79</v>
      </c>
      <c r="H27" s="52"/>
      <c r="I27" s="54"/>
      <c r="J27" s="54"/>
    </row>
    <row r="28" spans="1:10">
      <c r="A28" s="55" t="s">
        <v>70</v>
      </c>
      <c r="B28" s="56" t="s">
        <v>80</v>
      </c>
      <c r="C28" s="52"/>
      <c r="D28" s="54"/>
      <c r="E28" s="58"/>
      <c r="F28" s="56">
        <v>2</v>
      </c>
      <c r="G28" s="60" t="s">
        <v>81</v>
      </c>
      <c r="H28" s="52"/>
      <c r="I28" s="54">
        <v>47011547</v>
      </c>
      <c r="J28" s="54">
        <v>63435205</v>
      </c>
    </row>
    <row r="29" spans="1:10">
      <c r="A29" s="56">
        <v>1</v>
      </c>
      <c r="B29" s="56" t="s">
        <v>82</v>
      </c>
      <c r="C29" s="52"/>
      <c r="D29" s="54"/>
      <c r="E29" s="58"/>
      <c r="F29" s="56">
        <v>3</v>
      </c>
      <c r="G29" s="60" t="s">
        <v>83</v>
      </c>
      <c r="H29" s="52"/>
      <c r="I29" s="54"/>
      <c r="J29" s="54"/>
    </row>
    <row r="30" spans="1:10">
      <c r="A30" s="59" t="s">
        <v>36</v>
      </c>
      <c r="B30" s="52" t="s">
        <v>84</v>
      </c>
      <c r="C30" s="52"/>
      <c r="D30" s="54"/>
      <c r="E30" s="58"/>
      <c r="F30" s="56">
        <v>4</v>
      </c>
      <c r="G30" s="60" t="s">
        <v>63</v>
      </c>
      <c r="H30" s="52"/>
      <c r="I30" s="54"/>
      <c r="J30" s="54"/>
    </row>
    <row r="31" spans="1:10">
      <c r="A31" s="59" t="s">
        <v>39</v>
      </c>
      <c r="B31" s="52" t="s">
        <v>85</v>
      </c>
      <c r="C31" s="52"/>
      <c r="D31" s="54"/>
      <c r="E31" s="58"/>
      <c r="F31" s="52"/>
      <c r="G31" s="61" t="s">
        <v>86</v>
      </c>
      <c r="H31" s="52"/>
      <c r="I31" s="54"/>
      <c r="J31" s="54"/>
    </row>
    <row r="32" spans="1:10">
      <c r="A32" s="59" t="s">
        <v>43</v>
      </c>
      <c r="B32" s="52" t="s">
        <v>87</v>
      </c>
      <c r="C32" s="52"/>
      <c r="D32" s="54"/>
      <c r="E32" s="58"/>
      <c r="F32" s="52"/>
      <c r="G32" s="61" t="s">
        <v>88</v>
      </c>
      <c r="H32" s="52"/>
      <c r="I32" s="54"/>
      <c r="J32" s="54"/>
    </row>
    <row r="33" spans="1:10">
      <c r="A33" s="59" t="s">
        <v>52</v>
      </c>
      <c r="B33" s="52" t="s">
        <v>89</v>
      </c>
      <c r="C33" s="52"/>
      <c r="D33" s="54"/>
      <c r="E33" s="58"/>
      <c r="F33" s="52"/>
      <c r="G33" s="52"/>
      <c r="H33" s="52"/>
      <c r="I33" s="54"/>
      <c r="J33" s="54"/>
    </row>
    <row r="34" spans="1:10">
      <c r="A34" s="52"/>
      <c r="B34" s="56" t="s">
        <v>90</v>
      </c>
      <c r="C34" s="52"/>
      <c r="D34" s="54"/>
      <c r="E34" s="58"/>
      <c r="F34" s="55" t="s">
        <v>91</v>
      </c>
      <c r="G34" s="56" t="s">
        <v>92</v>
      </c>
      <c r="H34" s="52"/>
      <c r="I34" s="54">
        <f>I37+I43+I44</f>
        <v>11609097</v>
      </c>
      <c r="J34" s="54">
        <f>J37+J43+J44</f>
        <v>9371644</v>
      </c>
    </row>
    <row r="35" spans="1:10">
      <c r="A35" s="56">
        <v>2</v>
      </c>
      <c r="B35" s="56" t="s">
        <v>93</v>
      </c>
      <c r="C35" s="52"/>
      <c r="D35" s="54">
        <f>D38+D39</f>
        <v>8212760</v>
      </c>
      <c r="E35" s="58">
        <f>E38+E39</f>
        <v>8367585</v>
      </c>
      <c r="F35" s="52">
        <v>1</v>
      </c>
      <c r="G35" s="52" t="s">
        <v>94</v>
      </c>
      <c r="H35" s="52"/>
      <c r="I35" s="54"/>
      <c r="J35" s="54"/>
    </row>
    <row r="36" spans="1:10">
      <c r="A36" s="59" t="s">
        <v>36</v>
      </c>
      <c r="B36" s="52" t="s">
        <v>95</v>
      </c>
      <c r="C36" s="52"/>
      <c r="D36" s="54"/>
      <c r="E36" s="58"/>
      <c r="F36" s="52">
        <v>2</v>
      </c>
      <c r="G36" s="52" t="s">
        <v>96</v>
      </c>
      <c r="H36" s="52"/>
      <c r="I36" s="54"/>
      <c r="J36" s="54"/>
    </row>
    <row r="37" spans="1:10">
      <c r="A37" s="59" t="s">
        <v>39</v>
      </c>
      <c r="B37" s="52" t="s">
        <v>97</v>
      </c>
      <c r="C37" s="52"/>
      <c r="D37" s="54"/>
      <c r="E37" s="58"/>
      <c r="F37" s="52">
        <v>3</v>
      </c>
      <c r="G37" s="52" t="s">
        <v>98</v>
      </c>
      <c r="H37" s="52"/>
      <c r="I37" s="54">
        <v>100000</v>
      </c>
      <c r="J37" s="54">
        <v>100000</v>
      </c>
    </row>
    <row r="38" spans="1:10">
      <c r="A38" s="59" t="s">
        <v>43</v>
      </c>
      <c r="B38" s="52" t="s">
        <v>99</v>
      </c>
      <c r="C38" s="52"/>
      <c r="D38" s="54">
        <v>8179537</v>
      </c>
      <c r="E38" s="58">
        <v>8326057</v>
      </c>
      <c r="F38" s="52">
        <v>4</v>
      </c>
      <c r="G38" s="52" t="s">
        <v>100</v>
      </c>
      <c r="H38" s="52"/>
      <c r="I38" s="54"/>
      <c r="J38" s="54"/>
    </row>
    <row r="39" spans="1:10">
      <c r="A39" s="59" t="s">
        <v>52</v>
      </c>
      <c r="B39" s="52" t="s">
        <v>101</v>
      </c>
      <c r="C39" s="52"/>
      <c r="D39" s="54">
        <v>33223</v>
      </c>
      <c r="E39" s="58">
        <v>41528</v>
      </c>
      <c r="F39" s="52">
        <v>5</v>
      </c>
      <c r="G39" s="52" t="s">
        <v>102</v>
      </c>
      <c r="H39" s="52"/>
      <c r="I39" s="54"/>
      <c r="J39" s="54"/>
    </row>
    <row r="40" spans="1:10">
      <c r="A40" s="52"/>
      <c r="B40" s="56" t="s">
        <v>103</v>
      </c>
      <c r="C40" s="52"/>
      <c r="D40" s="54"/>
      <c r="E40" s="58"/>
      <c r="F40" s="52">
        <v>6</v>
      </c>
      <c r="G40" s="52" t="s">
        <v>104</v>
      </c>
      <c r="H40" s="52"/>
      <c r="I40" s="54"/>
      <c r="J40" s="54"/>
    </row>
    <row r="41" spans="1:10">
      <c r="A41" s="52">
        <v>3</v>
      </c>
      <c r="B41" s="52" t="s">
        <v>105</v>
      </c>
      <c r="C41" s="52"/>
      <c r="D41" s="54"/>
      <c r="E41" s="58"/>
      <c r="F41" s="52">
        <v>7</v>
      </c>
      <c r="G41" s="52" t="s">
        <v>106</v>
      </c>
      <c r="H41" s="52"/>
      <c r="I41" s="54"/>
      <c r="J41" s="54"/>
    </row>
    <row r="42" spans="1:10">
      <c r="A42" s="52">
        <v>4</v>
      </c>
      <c r="B42" s="52" t="s">
        <v>107</v>
      </c>
      <c r="C42" s="52"/>
      <c r="D42" s="54"/>
      <c r="E42" s="58"/>
      <c r="F42" s="52">
        <v>8</v>
      </c>
      <c r="G42" s="52" t="s">
        <v>108</v>
      </c>
      <c r="H42" s="52"/>
      <c r="I42" s="54"/>
      <c r="J42" s="54"/>
    </row>
    <row r="43" spans="1:10">
      <c r="A43" s="59" t="s">
        <v>36</v>
      </c>
      <c r="B43" s="52" t="s">
        <v>109</v>
      </c>
      <c r="C43" s="52"/>
      <c r="D43" s="54"/>
      <c r="E43" s="58"/>
      <c r="F43" s="52">
        <v>9</v>
      </c>
      <c r="G43" s="52" t="s">
        <v>110</v>
      </c>
      <c r="H43" s="52"/>
      <c r="I43" s="54">
        <v>9271644</v>
      </c>
      <c r="J43" s="54">
        <v>6786383</v>
      </c>
    </row>
    <row r="44" spans="1:10">
      <c r="A44" s="59" t="s">
        <v>39</v>
      </c>
      <c r="B44" s="52" t="s">
        <v>111</v>
      </c>
      <c r="C44" s="52"/>
      <c r="D44" s="54"/>
      <c r="E44" s="58"/>
      <c r="F44" s="52">
        <v>10</v>
      </c>
      <c r="G44" s="52" t="s">
        <v>112</v>
      </c>
      <c r="H44" s="52"/>
      <c r="I44" s="54">
        <v>2237453</v>
      </c>
      <c r="J44" s="54">
        <v>2485261</v>
      </c>
    </row>
    <row r="45" spans="1:10">
      <c r="A45" s="59" t="s">
        <v>43</v>
      </c>
      <c r="B45" s="52" t="s">
        <v>113</v>
      </c>
      <c r="C45" s="52"/>
      <c r="D45" s="54"/>
      <c r="E45" s="58"/>
      <c r="F45" s="52"/>
      <c r="G45" s="56" t="s">
        <v>114</v>
      </c>
      <c r="H45" s="52"/>
      <c r="I45" s="54"/>
      <c r="J45" s="54"/>
    </row>
    <row r="46" spans="1:10">
      <c r="A46" s="52"/>
      <c r="B46" s="56" t="s">
        <v>115</v>
      </c>
      <c r="C46" s="52"/>
      <c r="D46" s="54"/>
      <c r="E46" s="58"/>
      <c r="F46" s="52"/>
      <c r="G46" s="52"/>
      <c r="H46" s="52"/>
      <c r="I46" s="54"/>
      <c r="J46" s="54"/>
    </row>
    <row r="47" spans="1:10">
      <c r="A47" s="52">
        <v>5</v>
      </c>
      <c r="B47" s="52" t="s">
        <v>116</v>
      </c>
      <c r="C47" s="52"/>
      <c r="D47" s="54"/>
      <c r="E47" s="58"/>
      <c r="F47" s="52"/>
      <c r="G47" s="56" t="s">
        <v>117</v>
      </c>
      <c r="H47" s="52"/>
      <c r="I47" s="54">
        <f>I5+I23+I34</f>
        <v>78237262</v>
      </c>
      <c r="J47" s="54">
        <f>J5+J23+J34</f>
        <v>90622487</v>
      </c>
    </row>
    <row r="48" spans="1:10">
      <c r="A48" s="52">
        <v>6</v>
      </c>
      <c r="B48" s="52" t="s">
        <v>118</v>
      </c>
      <c r="C48" s="52"/>
      <c r="D48" s="54"/>
      <c r="E48" s="58"/>
      <c r="F48" s="52"/>
      <c r="G48" s="52"/>
      <c r="H48" s="52"/>
      <c r="I48" s="52"/>
      <c r="J48" s="52"/>
    </row>
    <row r="49" spans="1:10">
      <c r="A49" s="52"/>
      <c r="B49" s="56" t="s">
        <v>119</v>
      </c>
      <c r="C49" s="52"/>
      <c r="D49" s="54"/>
      <c r="E49" s="58"/>
      <c r="F49" s="52"/>
      <c r="G49" s="52"/>
      <c r="H49" s="52"/>
      <c r="I49" s="52"/>
      <c r="J49" s="52"/>
    </row>
    <row r="50" spans="1:10">
      <c r="A50" s="52"/>
      <c r="B50" s="56" t="s">
        <v>120</v>
      </c>
      <c r="C50" s="52"/>
      <c r="D50" s="54">
        <f>D5+D35</f>
        <v>78237262</v>
      </c>
      <c r="E50" s="58">
        <f>E5+E35</f>
        <v>90622487</v>
      </c>
      <c r="F50" s="52"/>
      <c r="G50" s="52"/>
      <c r="H50" s="52"/>
      <c r="I50" s="52"/>
      <c r="J50" s="52"/>
    </row>
    <row r="51" spans="1:10">
      <c r="A51" s="52"/>
      <c r="B51" s="52"/>
      <c r="C51" s="52"/>
      <c r="D51" s="52"/>
      <c r="E51" s="52"/>
      <c r="F51" s="52"/>
      <c r="G51" s="52"/>
      <c r="H51" s="52"/>
      <c r="I51" s="52"/>
      <c r="J51" s="52"/>
    </row>
    <row r="55" spans="1:10">
      <c r="E55" s="48">
        <f>E50-J47</f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topLeftCell="A12" workbookViewId="0">
      <selection sqref="A1:E32"/>
    </sheetView>
  </sheetViews>
  <sheetFormatPr defaultRowHeight="15"/>
  <cols>
    <col min="1" max="1" width="5.7109375" customWidth="1"/>
    <col min="2" max="2" width="43.85546875" customWidth="1"/>
    <col min="3" max="3" width="9.140625" customWidth="1"/>
    <col min="4" max="4" width="14.5703125" customWidth="1"/>
    <col min="5" max="5" width="13.5703125" customWidth="1"/>
  </cols>
  <sheetData>
    <row r="1" spans="1:5">
      <c r="A1" s="3"/>
      <c r="B1" s="3"/>
      <c r="C1" s="3"/>
      <c r="D1" s="3"/>
      <c r="E1" s="3"/>
    </row>
    <row r="2" spans="1:5">
      <c r="A2" s="3" t="s">
        <v>121</v>
      </c>
      <c r="B2" s="3"/>
      <c r="C2" s="3"/>
      <c r="D2" s="3"/>
      <c r="E2" s="3"/>
    </row>
    <row r="3" spans="1:5">
      <c r="A3" s="3"/>
      <c r="B3" s="3"/>
      <c r="C3" s="3"/>
      <c r="D3" s="3"/>
      <c r="E3" s="3"/>
    </row>
    <row r="4" spans="1:5" ht="24.75">
      <c r="A4" s="52"/>
      <c r="B4" s="52"/>
      <c r="C4" s="52" t="s">
        <v>146</v>
      </c>
      <c r="D4" s="50" t="s">
        <v>402</v>
      </c>
      <c r="E4" s="50" t="s">
        <v>196</v>
      </c>
    </row>
    <row r="5" spans="1:5">
      <c r="A5" s="56">
        <v>1</v>
      </c>
      <c r="B5" s="52" t="s">
        <v>122</v>
      </c>
      <c r="C5" s="52"/>
      <c r="D5" s="54">
        <v>48505966</v>
      </c>
      <c r="E5" s="54">
        <v>75402974</v>
      </c>
    </row>
    <row r="6" spans="1:5">
      <c r="A6" s="56">
        <v>2</v>
      </c>
      <c r="B6" s="52" t="s">
        <v>123</v>
      </c>
      <c r="C6" s="52"/>
      <c r="D6" s="54"/>
      <c r="E6" s="54"/>
    </row>
    <row r="7" spans="1:5">
      <c r="A7" s="56">
        <v>3</v>
      </c>
      <c r="B7" s="52" t="s">
        <v>124</v>
      </c>
      <c r="C7" s="52"/>
      <c r="D7" s="54"/>
      <c r="E7" s="54"/>
    </row>
    <row r="8" spans="1:5">
      <c r="A8" s="56">
        <v>4</v>
      </c>
      <c r="B8" s="52" t="s">
        <v>125</v>
      </c>
      <c r="C8" s="52"/>
      <c r="D8" s="54">
        <v>37655153</v>
      </c>
      <c r="E8" s="54">
        <v>64167780</v>
      </c>
    </row>
    <row r="9" spans="1:5">
      <c r="A9" s="56">
        <v>5</v>
      </c>
      <c r="B9" s="52" t="s">
        <v>126</v>
      </c>
      <c r="C9" s="52"/>
      <c r="D9" s="54">
        <v>2184624</v>
      </c>
      <c r="E9" s="54">
        <f>E10+E11</f>
        <v>2065590</v>
      </c>
    </row>
    <row r="10" spans="1:5">
      <c r="A10" s="59" t="s">
        <v>36</v>
      </c>
      <c r="B10" s="52" t="s">
        <v>127</v>
      </c>
      <c r="C10" s="52"/>
      <c r="D10" s="54">
        <v>1872000</v>
      </c>
      <c r="E10" s="54">
        <v>1770000</v>
      </c>
    </row>
    <row r="11" spans="1:5">
      <c r="A11" s="59" t="s">
        <v>39</v>
      </c>
      <c r="B11" s="52" t="s">
        <v>128</v>
      </c>
      <c r="C11" s="52"/>
      <c r="D11" s="54">
        <v>312624</v>
      </c>
      <c r="E11" s="54">
        <v>295590</v>
      </c>
    </row>
    <row r="12" spans="1:5">
      <c r="A12" s="56">
        <v>6</v>
      </c>
      <c r="B12" s="52" t="s">
        <v>129</v>
      </c>
      <c r="C12" s="52"/>
      <c r="D12" s="54">
        <v>154825</v>
      </c>
      <c r="E12" s="54">
        <v>180300</v>
      </c>
    </row>
    <row r="13" spans="1:5">
      <c r="A13" s="56">
        <v>7</v>
      </c>
      <c r="B13" s="52" t="s">
        <v>130</v>
      </c>
      <c r="C13" s="52"/>
      <c r="D13" s="54">
        <v>862517</v>
      </c>
      <c r="E13" s="54">
        <v>585798</v>
      </c>
    </row>
    <row r="14" spans="1:5">
      <c r="A14" s="56">
        <v>8</v>
      </c>
      <c r="B14" s="56" t="s">
        <v>131</v>
      </c>
      <c r="C14" s="56"/>
      <c r="D14" s="63">
        <f>D8+D9+D12+D13</f>
        <v>40857119</v>
      </c>
      <c r="E14" s="63">
        <f>E8+E9+E12+E13</f>
        <v>66999468</v>
      </c>
    </row>
    <row r="15" spans="1:5">
      <c r="A15" s="52"/>
      <c r="B15" s="56" t="s">
        <v>132</v>
      </c>
      <c r="C15" s="56"/>
      <c r="D15" s="63">
        <f>D5-D14</f>
        <v>7648847</v>
      </c>
      <c r="E15" s="63">
        <f>E5-E14</f>
        <v>8403506</v>
      </c>
    </row>
    <row r="16" spans="1:5">
      <c r="A16" s="52"/>
      <c r="B16" s="52"/>
      <c r="C16" s="52"/>
      <c r="D16" s="54"/>
      <c r="E16" s="54"/>
    </row>
    <row r="17" spans="1:5">
      <c r="A17" s="56">
        <v>10</v>
      </c>
      <c r="B17" s="52" t="s">
        <v>133</v>
      </c>
      <c r="C17" s="52"/>
      <c r="D17" s="54"/>
      <c r="E17" s="54"/>
    </row>
    <row r="18" spans="1:5">
      <c r="A18" s="56">
        <v>11</v>
      </c>
      <c r="B18" s="52" t="s">
        <v>134</v>
      </c>
      <c r="C18" s="52"/>
      <c r="D18" s="54"/>
      <c r="E18" s="54"/>
    </row>
    <row r="19" spans="1:5">
      <c r="A19" s="56">
        <v>12</v>
      </c>
      <c r="B19" s="52" t="s">
        <v>135</v>
      </c>
      <c r="C19" s="52"/>
      <c r="D19" s="54"/>
      <c r="E19" s="54"/>
    </row>
    <row r="20" spans="1:5">
      <c r="A20" s="52">
        <v>12.1</v>
      </c>
      <c r="B20" s="52" t="s">
        <v>136</v>
      </c>
      <c r="C20" s="52"/>
      <c r="D20" s="54"/>
      <c r="E20" s="54"/>
    </row>
    <row r="21" spans="1:5">
      <c r="A21" s="52">
        <v>12.2</v>
      </c>
      <c r="B21" s="52" t="s">
        <v>137</v>
      </c>
      <c r="C21" s="52"/>
      <c r="D21" s="54">
        <v>-4970281</v>
      </c>
      <c r="E21" s="54">
        <v>-5297218</v>
      </c>
    </row>
    <row r="22" spans="1:5">
      <c r="A22" s="52">
        <v>12.3</v>
      </c>
      <c r="B22" s="52" t="s">
        <v>138</v>
      </c>
      <c r="C22" s="52"/>
      <c r="D22" s="54">
        <v>-16480</v>
      </c>
      <c r="E22" s="54"/>
    </row>
    <row r="23" spans="1:5">
      <c r="A23" s="52">
        <v>12.4</v>
      </c>
      <c r="B23" s="52" t="s">
        <v>139</v>
      </c>
      <c r="C23" s="52"/>
      <c r="D23" s="54"/>
      <c r="E23" s="54"/>
    </row>
    <row r="24" spans="1:5">
      <c r="A24" s="52"/>
      <c r="B24" s="56" t="s">
        <v>140</v>
      </c>
      <c r="C24" s="56"/>
      <c r="D24" s="63">
        <f>D21+D22</f>
        <v>-4986761</v>
      </c>
      <c r="E24" s="54">
        <f>E21</f>
        <v>-5297218</v>
      </c>
    </row>
    <row r="25" spans="1:5">
      <c r="A25" s="52"/>
      <c r="B25" s="56" t="s">
        <v>141</v>
      </c>
      <c r="C25" s="56"/>
      <c r="D25" s="63"/>
      <c r="E25" s="54"/>
    </row>
    <row r="26" spans="1:5">
      <c r="A26" s="52"/>
      <c r="B26" s="52"/>
      <c r="C26" s="52"/>
      <c r="D26" s="54"/>
      <c r="E26" s="54"/>
    </row>
    <row r="27" spans="1:5">
      <c r="A27" s="56">
        <v>14</v>
      </c>
      <c r="B27" s="56" t="s">
        <v>142</v>
      </c>
      <c r="C27" s="56"/>
      <c r="D27" s="63">
        <v>4246332</v>
      </c>
      <c r="E27" s="54">
        <v>6210268</v>
      </c>
    </row>
    <row r="28" spans="1:5">
      <c r="A28" s="56">
        <v>15</v>
      </c>
      <c r="B28" s="52" t="s">
        <v>143</v>
      </c>
      <c r="C28" s="52"/>
      <c r="D28" s="54">
        <v>424633</v>
      </c>
      <c r="E28" s="54">
        <v>621027</v>
      </c>
    </row>
    <row r="29" spans="1:5">
      <c r="A29" s="56">
        <v>16</v>
      </c>
      <c r="B29" s="56" t="s">
        <v>144</v>
      </c>
      <c r="C29" s="56"/>
      <c r="D29" s="63">
        <v>2237453</v>
      </c>
      <c r="E29" s="54">
        <v>2485261</v>
      </c>
    </row>
    <row r="30" spans="1:5">
      <c r="A30" s="56">
        <v>17</v>
      </c>
      <c r="B30" s="52" t="s">
        <v>145</v>
      </c>
      <c r="C30" s="52"/>
      <c r="D30" s="52"/>
      <c r="E30" s="52"/>
    </row>
    <row r="31" spans="1:5">
      <c r="A31" s="52"/>
      <c r="B31" s="52"/>
      <c r="C31" s="52"/>
      <c r="D31" s="52"/>
      <c r="E31" s="5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1"/>
  <sheetViews>
    <sheetView topLeftCell="A8" workbookViewId="0">
      <selection sqref="A1:D31"/>
    </sheetView>
  </sheetViews>
  <sheetFormatPr defaultRowHeight="15"/>
  <cols>
    <col min="1" max="1" width="49.28515625" customWidth="1"/>
    <col min="2" max="2" width="15.140625" customWidth="1"/>
    <col min="3" max="3" width="13.28515625" customWidth="1"/>
    <col min="5" max="5" width="10.140625" bestFit="1" customWidth="1"/>
  </cols>
  <sheetData>
    <row r="1" spans="1:3">
      <c r="A1" s="3" t="s">
        <v>147</v>
      </c>
      <c r="B1" s="3"/>
      <c r="C1" s="3"/>
    </row>
    <row r="2" spans="1:3">
      <c r="A2" s="64"/>
      <c r="B2" s="64"/>
      <c r="C2" s="64"/>
    </row>
    <row r="3" spans="1:3">
      <c r="A3" s="64"/>
      <c r="B3" s="64"/>
      <c r="C3" s="64"/>
    </row>
    <row r="4" spans="1:3" ht="24.75">
      <c r="A4" s="57" t="s">
        <v>148</v>
      </c>
      <c r="B4" s="65" t="s">
        <v>402</v>
      </c>
      <c r="C4" s="50" t="s">
        <v>196</v>
      </c>
    </row>
    <row r="5" spans="1:3">
      <c r="A5" s="56" t="s">
        <v>149</v>
      </c>
      <c r="B5" s="56"/>
      <c r="C5" s="56"/>
    </row>
    <row r="6" spans="1:3">
      <c r="A6" s="52" t="s">
        <v>150</v>
      </c>
      <c r="B6" s="54">
        <v>54044838</v>
      </c>
      <c r="C6" s="54">
        <v>63240602</v>
      </c>
    </row>
    <row r="7" spans="1:3">
      <c r="A7" s="52" t="s">
        <v>151</v>
      </c>
      <c r="B7" s="54">
        <v>48138994</v>
      </c>
      <c r="C7" s="54">
        <f>89959948+3797</f>
        <v>89963745</v>
      </c>
    </row>
    <row r="8" spans="1:3">
      <c r="A8" s="52" t="s">
        <v>152</v>
      </c>
      <c r="B8" s="54">
        <f>B6-B7</f>
        <v>5905844</v>
      </c>
      <c r="C8" s="54">
        <f>C6-C7</f>
        <v>-26723143</v>
      </c>
    </row>
    <row r="9" spans="1:3">
      <c r="A9" s="52" t="s">
        <v>153</v>
      </c>
      <c r="B9" s="54">
        <v>4971073</v>
      </c>
      <c r="C9" s="54">
        <v>5301014</v>
      </c>
    </row>
    <row r="10" spans="1:3">
      <c r="A10" s="52" t="s">
        <v>154</v>
      </c>
      <c r="B10" s="54">
        <v>621028</v>
      </c>
      <c r="C10" s="54">
        <v>547032</v>
      </c>
    </row>
    <row r="11" spans="1:3">
      <c r="A11" s="52" t="s">
        <v>155</v>
      </c>
      <c r="B11" s="54">
        <f>B8-B9-B10</f>
        <v>313743</v>
      </c>
      <c r="C11" s="54">
        <f>C8+C9+C10</f>
        <v>-20875097</v>
      </c>
    </row>
    <row r="12" spans="1:3">
      <c r="A12" s="52"/>
      <c r="B12" s="54"/>
      <c r="C12" s="54"/>
    </row>
    <row r="13" spans="1:3">
      <c r="A13" s="56" t="s">
        <v>156</v>
      </c>
      <c r="B13" s="63"/>
      <c r="C13" s="63"/>
    </row>
    <row r="14" spans="1:3">
      <c r="A14" s="52" t="s">
        <v>157</v>
      </c>
      <c r="B14" s="54"/>
      <c r="C14" s="54"/>
    </row>
    <row r="15" spans="1:3">
      <c r="A15" s="52" t="s">
        <v>158</v>
      </c>
      <c r="B15" s="54"/>
      <c r="C15" s="54"/>
    </row>
    <row r="16" spans="1:3">
      <c r="A16" s="52" t="s">
        <v>159</v>
      </c>
      <c r="B16" s="54">
        <v>791</v>
      </c>
      <c r="C16" s="54">
        <v>3797</v>
      </c>
    </row>
    <row r="17" spans="1:5">
      <c r="A17" s="52" t="s">
        <v>160</v>
      </c>
      <c r="B17" s="54"/>
      <c r="C17" s="54"/>
    </row>
    <row r="18" spans="1:5">
      <c r="A18" s="52" t="s">
        <v>161</v>
      </c>
      <c r="B18" s="54">
        <f>B16</f>
        <v>791</v>
      </c>
      <c r="C18" s="54">
        <f>C16</f>
        <v>3797</v>
      </c>
    </row>
    <row r="19" spans="1:5">
      <c r="A19" s="52"/>
      <c r="B19" s="54"/>
      <c r="C19" s="54"/>
    </row>
    <row r="20" spans="1:5">
      <c r="A20" s="56" t="s">
        <v>162</v>
      </c>
      <c r="B20" s="63"/>
      <c r="C20" s="63"/>
    </row>
    <row r="21" spans="1:5">
      <c r="A21" s="52" t="s">
        <v>163</v>
      </c>
      <c r="B21" s="54"/>
      <c r="C21" s="54"/>
    </row>
    <row r="22" spans="1:5">
      <c r="A22" s="52" t="s">
        <v>164</v>
      </c>
      <c r="B22" s="54"/>
      <c r="C22" s="54">
        <v>29825386</v>
      </c>
    </row>
    <row r="23" spans="1:5">
      <c r="A23" s="52" t="s">
        <v>165</v>
      </c>
      <c r="B23" s="54">
        <v>-16423658</v>
      </c>
      <c r="C23" s="54"/>
    </row>
    <row r="24" spans="1:5">
      <c r="A24" s="52" t="s">
        <v>166</v>
      </c>
      <c r="B24" s="54"/>
      <c r="C24" s="54"/>
    </row>
    <row r="25" spans="1:5">
      <c r="A25" s="52" t="s">
        <v>167</v>
      </c>
      <c r="B25" s="54"/>
      <c r="C25" s="54"/>
    </row>
    <row r="26" spans="1:5">
      <c r="A26" s="52" t="s">
        <v>168</v>
      </c>
      <c r="B26" s="54">
        <f>B23</f>
        <v>-16423658</v>
      </c>
      <c r="C26" s="54">
        <f>C22</f>
        <v>29825386</v>
      </c>
    </row>
    <row r="27" spans="1:5">
      <c r="A27" s="52"/>
      <c r="B27" s="54"/>
      <c r="C27" s="54"/>
    </row>
    <row r="28" spans="1:5">
      <c r="A28" s="52" t="s">
        <v>169</v>
      </c>
      <c r="B28" s="54">
        <f>B11+B18+B26</f>
        <v>-16109124</v>
      </c>
      <c r="C28" s="54">
        <f>C11+C18+C26</f>
        <v>8954086</v>
      </c>
    </row>
    <row r="29" spans="1:5">
      <c r="A29" s="52" t="s">
        <v>170</v>
      </c>
      <c r="B29" s="54">
        <v>19587788</v>
      </c>
      <c r="C29" s="54">
        <v>10633702</v>
      </c>
    </row>
    <row r="30" spans="1:5">
      <c r="A30" s="52" t="s">
        <v>171</v>
      </c>
      <c r="B30" s="54">
        <f>SUM(B28:B29)</f>
        <v>3478664</v>
      </c>
      <c r="C30" s="54">
        <f>SUM(C28:C29)</f>
        <v>19587788</v>
      </c>
      <c r="E30" s="77">
        <f>bilanci!D6</f>
        <v>3478664</v>
      </c>
    </row>
    <row r="31" spans="1:5">
      <c r="A31" s="52"/>
      <c r="B31" s="52"/>
      <c r="C31" s="52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topLeftCell="A11" workbookViewId="0">
      <selection activeCell="D21" sqref="D21"/>
    </sheetView>
  </sheetViews>
  <sheetFormatPr defaultRowHeight="12"/>
  <cols>
    <col min="1" max="5" width="9.140625" style="105"/>
    <col min="6" max="6" width="10.140625" style="105" customWidth="1"/>
    <col min="7" max="7" width="10.7109375" style="105" customWidth="1"/>
    <col min="8" max="16384" width="9.140625" style="105"/>
  </cols>
  <sheetData>
    <row r="1" spans="1:9">
      <c r="A1" s="66" t="s">
        <v>172</v>
      </c>
      <c r="B1" s="3"/>
      <c r="C1" s="3"/>
      <c r="D1" s="3"/>
      <c r="E1" s="3"/>
      <c r="F1" s="3"/>
      <c r="G1" s="64"/>
      <c r="H1" s="3"/>
      <c r="I1" s="64"/>
    </row>
    <row r="2" spans="1:9">
      <c r="A2" s="66"/>
      <c r="B2" s="3"/>
      <c r="C2" s="3"/>
      <c r="D2" s="3"/>
      <c r="E2" s="3"/>
      <c r="F2" s="3"/>
      <c r="G2" s="64"/>
      <c r="H2" s="3"/>
      <c r="I2" s="64"/>
    </row>
    <row r="3" spans="1:9" ht="60">
      <c r="A3" s="67"/>
      <c r="B3" s="67" t="s">
        <v>173</v>
      </c>
      <c r="C3" s="67" t="s">
        <v>100</v>
      </c>
      <c r="D3" s="67" t="s">
        <v>174</v>
      </c>
      <c r="E3" s="67" t="s">
        <v>175</v>
      </c>
      <c r="F3" s="67" t="s">
        <v>176</v>
      </c>
      <c r="G3" s="68" t="s">
        <v>177</v>
      </c>
      <c r="H3" s="67" t="s">
        <v>178</v>
      </c>
      <c r="I3" s="69" t="s">
        <v>177</v>
      </c>
    </row>
    <row r="4" spans="1:9">
      <c r="A4" s="67"/>
      <c r="B4" s="52"/>
      <c r="C4" s="52"/>
      <c r="D4" s="52"/>
      <c r="E4" s="52"/>
      <c r="F4" s="52"/>
      <c r="G4" s="56"/>
      <c r="H4" s="52"/>
      <c r="I4" s="56"/>
    </row>
    <row r="5" spans="1:9" ht="48">
      <c r="A5" s="69" t="s">
        <v>187</v>
      </c>
      <c r="B5" s="54">
        <v>100000</v>
      </c>
      <c r="C5" s="54"/>
      <c r="D5" s="54"/>
      <c r="E5" s="54"/>
      <c r="F5" s="54">
        <v>6786383</v>
      </c>
      <c r="G5" s="63">
        <f>F5+B5</f>
        <v>6886383</v>
      </c>
      <c r="H5" s="54"/>
      <c r="I5" s="63"/>
    </row>
    <row r="6" spans="1:9" ht="60">
      <c r="A6" s="67" t="s">
        <v>179</v>
      </c>
      <c r="B6" s="54"/>
      <c r="C6" s="54"/>
      <c r="D6" s="54"/>
      <c r="E6" s="54"/>
      <c r="F6" s="54"/>
      <c r="G6" s="63"/>
      <c r="H6" s="54"/>
      <c r="I6" s="63"/>
    </row>
    <row r="7" spans="1:9" ht="24">
      <c r="A7" s="69" t="s">
        <v>180</v>
      </c>
      <c r="B7" s="54"/>
      <c r="C7" s="54"/>
      <c r="D7" s="54"/>
      <c r="E7" s="54"/>
      <c r="F7" s="54"/>
      <c r="G7" s="63"/>
      <c r="H7" s="54"/>
      <c r="I7" s="63"/>
    </row>
    <row r="8" spans="1:9" ht="48">
      <c r="A8" s="67" t="s">
        <v>181</v>
      </c>
      <c r="B8" s="54"/>
      <c r="C8" s="54"/>
      <c r="D8" s="54"/>
      <c r="E8" s="54"/>
      <c r="F8" s="105">
        <v>2485261</v>
      </c>
      <c r="G8" s="63">
        <f>SUM(B8:F8)</f>
        <v>2485261</v>
      </c>
      <c r="H8" s="54"/>
      <c r="I8" s="63"/>
    </row>
    <row r="9" spans="1:9" ht="24">
      <c r="A9" s="67" t="s">
        <v>182</v>
      </c>
      <c r="B9" s="54"/>
      <c r="C9" s="54"/>
      <c r="D9" s="54"/>
      <c r="E9" s="54"/>
      <c r="F9" s="54"/>
      <c r="G9" s="63">
        <f>SUM(F9)</f>
        <v>0</v>
      </c>
      <c r="H9" s="54"/>
      <c r="I9" s="63"/>
    </row>
    <row r="10" spans="1:9" ht="48">
      <c r="A10" s="67" t="s">
        <v>183</v>
      </c>
      <c r="B10" s="54"/>
      <c r="C10" s="54"/>
      <c r="D10" s="54"/>
      <c r="E10" s="54"/>
      <c r="F10" s="54"/>
      <c r="G10" s="63"/>
      <c r="H10" s="54"/>
      <c r="I10" s="63"/>
    </row>
    <row r="11" spans="1:9" ht="24">
      <c r="A11" s="67" t="s">
        <v>184</v>
      </c>
      <c r="B11" s="54"/>
      <c r="C11" s="54"/>
      <c r="D11" s="54"/>
      <c r="E11" s="54"/>
      <c r="F11" s="54"/>
      <c r="G11" s="63"/>
      <c r="H11" s="54"/>
      <c r="I11" s="63"/>
    </row>
    <row r="12" spans="1:9" ht="48">
      <c r="A12" s="69" t="s">
        <v>398</v>
      </c>
      <c r="B12" s="54">
        <v>100000</v>
      </c>
      <c r="C12" s="54"/>
      <c r="D12" s="54"/>
      <c r="E12" s="54">
        <f>SUM(E5:E11)</f>
        <v>0</v>
      </c>
      <c r="F12" s="54">
        <f>SUM(F5:F11)</f>
        <v>9271644</v>
      </c>
      <c r="G12" s="63">
        <f>SUM(B12:F12)</f>
        <v>9371644</v>
      </c>
      <c r="H12" s="54"/>
      <c r="I12" s="63"/>
    </row>
    <row r="13" spans="1:9">
      <c r="A13" s="70"/>
      <c r="B13" s="71"/>
      <c r="C13" s="71"/>
      <c r="D13" s="71"/>
      <c r="E13" s="71"/>
      <c r="F13" s="71"/>
      <c r="G13" s="72"/>
      <c r="H13" s="71"/>
      <c r="I13" s="73"/>
    </row>
    <row r="14" spans="1:9" ht="48">
      <c r="A14" s="67" t="s">
        <v>181</v>
      </c>
      <c r="B14" s="54"/>
      <c r="C14" s="54"/>
      <c r="D14" s="54"/>
      <c r="E14" s="54"/>
      <c r="F14" s="105">
        <f>bilanci!I44</f>
        <v>2237453</v>
      </c>
      <c r="G14" s="63">
        <f>SUM(B14:F14)</f>
        <v>2237453</v>
      </c>
      <c r="H14" s="54"/>
      <c r="I14" s="63"/>
    </row>
    <row r="15" spans="1:9" ht="24">
      <c r="A15" s="67" t="s">
        <v>182</v>
      </c>
      <c r="B15" s="54"/>
      <c r="C15" s="54"/>
      <c r="D15" s="54"/>
      <c r="E15" s="54"/>
      <c r="F15" s="54"/>
      <c r="G15" s="63"/>
      <c r="H15" s="54"/>
      <c r="I15" s="63"/>
    </row>
    <row r="16" spans="1:9" ht="36">
      <c r="A16" s="67" t="s">
        <v>185</v>
      </c>
      <c r="B16" s="54"/>
      <c r="C16" s="54"/>
      <c r="D16" s="54"/>
      <c r="E16" s="54"/>
      <c r="F16" s="54"/>
      <c r="G16" s="63"/>
      <c r="H16" s="54"/>
      <c r="I16" s="63"/>
    </row>
    <row r="17" spans="1:9" ht="36">
      <c r="A17" s="67" t="s">
        <v>186</v>
      </c>
      <c r="B17" s="54"/>
      <c r="C17" s="54"/>
      <c r="D17" s="54"/>
      <c r="E17" s="54"/>
      <c r="F17" s="54"/>
      <c r="G17" s="63"/>
      <c r="H17" s="54"/>
      <c r="I17" s="63"/>
    </row>
    <row r="18" spans="1:9" ht="48">
      <c r="A18" s="69" t="s">
        <v>403</v>
      </c>
      <c r="B18" s="54">
        <f>SUM(B12:B17)</f>
        <v>100000</v>
      </c>
      <c r="C18" s="54"/>
      <c r="D18" s="54"/>
      <c r="E18" s="54">
        <f>SUM(E12:E17)</f>
        <v>0</v>
      </c>
      <c r="F18" s="54">
        <f>SUM(F12:F17)</f>
        <v>11509097</v>
      </c>
      <c r="G18" s="63">
        <f>SUM(B18:F18)</f>
        <v>11609097</v>
      </c>
      <c r="H18" s="54"/>
      <c r="I18" s="63"/>
    </row>
    <row r="19" spans="1:9">
      <c r="A19" s="70"/>
      <c r="B19" s="74"/>
      <c r="C19" s="74"/>
      <c r="D19" s="74"/>
      <c r="E19" s="74"/>
      <c r="F19" s="74"/>
      <c r="G19" s="75"/>
      <c r="H19" s="74"/>
      <c r="I19" s="76"/>
    </row>
    <row r="23" spans="1:9">
      <c r="F23" s="106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5"/>
  <sheetViews>
    <sheetView topLeftCell="A28" workbookViewId="0">
      <selection sqref="A1:J47"/>
    </sheetView>
  </sheetViews>
  <sheetFormatPr defaultRowHeight="15"/>
  <cols>
    <col min="1" max="1" width="3.42578125" customWidth="1"/>
    <col min="3" max="3" width="9.140625" customWidth="1"/>
    <col min="4" max="4" width="10.5703125" customWidth="1"/>
    <col min="6" max="6" width="6.85546875" customWidth="1"/>
    <col min="7" max="7" width="17.140625" customWidth="1"/>
  </cols>
  <sheetData>
    <row r="1" spans="1:10">
      <c r="A1" s="3"/>
      <c r="B1" s="148">
        <v>5</v>
      </c>
      <c r="C1" s="149" t="s">
        <v>188</v>
      </c>
      <c r="D1" s="3"/>
      <c r="E1" s="3"/>
      <c r="F1" s="3"/>
      <c r="G1" s="3"/>
    </row>
    <row r="2" spans="1:10">
      <c r="A2" s="3"/>
      <c r="B2" s="3"/>
      <c r="C2" s="3"/>
      <c r="D2" s="3"/>
      <c r="E2" s="3"/>
      <c r="F2" s="3"/>
      <c r="G2" s="3"/>
    </row>
    <row r="3" spans="1:10">
      <c r="A3" s="3"/>
      <c r="B3" s="3" t="s">
        <v>397</v>
      </c>
      <c r="C3" s="3"/>
      <c r="D3" s="3"/>
      <c r="E3" s="3"/>
      <c r="F3" s="3"/>
      <c r="G3" s="3"/>
    </row>
    <row r="4" spans="1:10">
      <c r="A4" s="3"/>
      <c r="B4" s="3" t="s">
        <v>404</v>
      </c>
      <c r="C4" s="3"/>
      <c r="D4" s="3"/>
      <c r="E4" s="3"/>
      <c r="F4" s="3"/>
      <c r="G4" s="3"/>
      <c r="H4" s="3"/>
      <c r="I4" s="3"/>
      <c r="J4" s="3"/>
    </row>
    <row r="5" spans="1:10">
      <c r="A5" s="3"/>
      <c r="B5" s="3" t="s">
        <v>377</v>
      </c>
      <c r="C5" s="3"/>
      <c r="D5" s="3"/>
      <c r="E5" s="3"/>
      <c r="F5" s="3"/>
      <c r="G5" s="3"/>
      <c r="H5" s="3"/>
      <c r="I5" s="3"/>
      <c r="J5" s="3"/>
    </row>
    <row r="6" spans="1:10">
      <c r="A6" s="3"/>
      <c r="B6" s="3" t="s">
        <v>378</v>
      </c>
      <c r="C6" s="3"/>
      <c r="D6" s="3"/>
      <c r="E6" s="3"/>
      <c r="F6" s="3"/>
      <c r="G6" s="3"/>
      <c r="H6" s="3"/>
      <c r="I6" s="3"/>
      <c r="J6" s="3"/>
    </row>
    <row r="7" spans="1:10">
      <c r="A7" s="3"/>
      <c r="B7" s="3" t="s">
        <v>379</v>
      </c>
      <c r="C7" s="3"/>
      <c r="D7" s="3"/>
      <c r="E7" s="3"/>
      <c r="F7" s="3"/>
      <c r="G7" s="3"/>
      <c r="H7" s="3"/>
      <c r="I7" s="3"/>
      <c r="J7" s="3"/>
    </row>
    <row r="8" spans="1:10">
      <c r="A8" s="3"/>
      <c r="B8" s="3" t="s">
        <v>380</v>
      </c>
      <c r="C8" s="3"/>
      <c r="D8" s="3"/>
      <c r="E8" s="3"/>
      <c r="F8" s="3"/>
      <c r="G8" s="3"/>
      <c r="H8" s="3"/>
      <c r="I8" s="3"/>
      <c r="J8" s="3"/>
    </row>
    <row r="9" spans="1:10">
      <c r="A9" s="3"/>
      <c r="B9" s="3" t="s">
        <v>381</v>
      </c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 t="s">
        <v>382</v>
      </c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 t="s">
        <v>383</v>
      </c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 t="s">
        <v>384</v>
      </c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 t="s">
        <v>189</v>
      </c>
      <c r="C13" s="3"/>
      <c r="D13" s="3"/>
      <c r="E13" s="3"/>
      <c r="F13" s="3" t="s">
        <v>412</v>
      </c>
      <c r="G13" s="3"/>
      <c r="H13" s="3"/>
      <c r="I13" s="3"/>
      <c r="J13" s="3"/>
    </row>
    <row r="14" spans="1:10">
      <c r="A14" s="3"/>
      <c r="B14" s="3" t="s">
        <v>385</v>
      </c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107" t="s">
        <v>399</v>
      </c>
      <c r="C15" s="107"/>
      <c r="D15" s="107"/>
      <c r="E15" s="107"/>
      <c r="F15" s="107"/>
      <c r="G15" s="107"/>
      <c r="H15" s="107"/>
      <c r="I15" s="3"/>
      <c r="J15" s="3"/>
    </row>
    <row r="16" spans="1:10">
      <c r="A16" s="3"/>
      <c r="B16" s="3" t="s">
        <v>386</v>
      </c>
      <c r="C16" s="3" t="s">
        <v>387</v>
      </c>
      <c r="D16" s="48">
        <v>378420</v>
      </c>
      <c r="E16" s="3"/>
      <c r="F16" s="3"/>
      <c r="G16" s="3"/>
    </row>
    <row r="17" spans="1:9">
      <c r="A17" s="3"/>
      <c r="B17" s="3"/>
      <c r="C17" s="3" t="s">
        <v>388</v>
      </c>
      <c r="D17" s="100">
        <v>3100244</v>
      </c>
      <c r="E17" s="3"/>
      <c r="F17" s="3"/>
      <c r="G17" s="3"/>
    </row>
    <row r="18" spans="1:9">
      <c r="A18" s="3"/>
      <c r="B18" s="3"/>
      <c r="C18" s="3"/>
      <c r="D18" s="48">
        <f>SUM(D16:D17)</f>
        <v>3478664</v>
      </c>
      <c r="E18" s="3" t="s">
        <v>190</v>
      </c>
      <c r="F18" s="3"/>
      <c r="G18" s="3"/>
    </row>
    <row r="19" spans="1:9">
      <c r="A19" s="3"/>
      <c r="B19" s="3"/>
      <c r="C19" s="3"/>
      <c r="D19" s="48"/>
      <c r="E19" s="3"/>
      <c r="F19" s="3"/>
      <c r="G19" s="3"/>
    </row>
    <row r="20" spans="1:9">
      <c r="A20" s="3"/>
      <c r="B20" s="3" t="s">
        <v>413</v>
      </c>
      <c r="C20" s="3"/>
      <c r="D20" s="3"/>
      <c r="E20" s="3"/>
      <c r="F20" s="3"/>
      <c r="G20" s="3"/>
      <c r="H20" s="105"/>
      <c r="I20" s="105"/>
    </row>
    <row r="21" spans="1:9">
      <c r="A21" s="3"/>
      <c r="B21" s="3" t="s">
        <v>414</v>
      </c>
      <c r="C21" s="3" t="s">
        <v>396</v>
      </c>
      <c r="D21" s="3">
        <v>377011</v>
      </c>
      <c r="E21" s="3"/>
      <c r="F21" s="3"/>
      <c r="G21" s="3"/>
      <c r="H21" s="105"/>
      <c r="I21" s="105"/>
    </row>
    <row r="22" spans="1:9">
      <c r="A22" s="3"/>
      <c r="B22" s="3"/>
      <c r="C22" s="3" t="s">
        <v>415</v>
      </c>
      <c r="D22" s="46">
        <v>1300339</v>
      </c>
      <c r="E22" s="3"/>
      <c r="F22" s="3"/>
      <c r="G22" s="3"/>
      <c r="H22" s="105"/>
      <c r="I22" s="105"/>
    </row>
    <row r="23" spans="1:9">
      <c r="A23" s="3"/>
      <c r="B23" s="3"/>
      <c r="C23" s="3"/>
      <c r="D23" s="3">
        <f>SUM(D21:D22)</f>
        <v>1677350</v>
      </c>
      <c r="E23" s="3" t="s">
        <v>416</v>
      </c>
      <c r="F23" s="3"/>
      <c r="G23" s="3"/>
      <c r="H23" s="105"/>
      <c r="I23" s="105"/>
    </row>
    <row r="24" spans="1:9">
      <c r="A24" s="3"/>
      <c r="B24" s="3"/>
      <c r="C24" s="3"/>
      <c r="D24" s="48"/>
      <c r="E24" s="3"/>
      <c r="F24" s="3"/>
      <c r="G24" s="3"/>
    </row>
    <row r="25" spans="1:9">
      <c r="A25" s="3"/>
      <c r="B25" s="107" t="s">
        <v>405</v>
      </c>
      <c r="C25" s="107"/>
      <c r="D25" s="107"/>
      <c r="E25" s="107"/>
      <c r="F25" s="107"/>
      <c r="G25" s="107"/>
      <c r="H25" s="107"/>
    </row>
    <row r="26" spans="1:9">
      <c r="A26" s="3"/>
      <c r="B26" s="3" t="s">
        <v>389</v>
      </c>
      <c r="C26" s="3" t="s">
        <v>390</v>
      </c>
      <c r="D26" s="48">
        <v>49104</v>
      </c>
      <c r="E26" s="3"/>
      <c r="F26" s="3"/>
      <c r="G26" s="3"/>
    </row>
    <row r="27" spans="1:9">
      <c r="A27" s="3"/>
      <c r="B27" s="3"/>
      <c r="C27" s="3" t="s">
        <v>191</v>
      </c>
      <c r="D27" s="100">
        <v>11600</v>
      </c>
      <c r="E27" s="3"/>
      <c r="F27" s="3"/>
      <c r="G27" s="3"/>
    </row>
    <row r="28" spans="1:9">
      <c r="A28" s="3"/>
      <c r="B28" s="3"/>
      <c r="C28" s="3"/>
      <c r="D28" s="48">
        <f>SUM(D26:D27)</f>
        <v>60704</v>
      </c>
      <c r="E28" s="3" t="s">
        <v>190</v>
      </c>
      <c r="F28" s="3"/>
      <c r="G28" s="3"/>
    </row>
    <row r="29" spans="1:9">
      <c r="A29" s="3"/>
      <c r="B29" s="3"/>
      <c r="C29" s="3"/>
      <c r="D29" s="3"/>
      <c r="E29" s="3"/>
      <c r="F29" s="3"/>
      <c r="G29" s="3"/>
    </row>
    <row r="30" spans="1:9">
      <c r="A30" s="3"/>
      <c r="B30" s="3"/>
      <c r="C30" s="3"/>
      <c r="D30" s="3"/>
      <c r="E30" s="3"/>
      <c r="F30" s="3"/>
      <c r="G30" s="3"/>
    </row>
    <row r="31" spans="1:9">
      <c r="A31" s="3"/>
      <c r="B31" s="46" t="s">
        <v>391</v>
      </c>
      <c r="C31" s="3"/>
      <c r="D31" s="3"/>
      <c r="E31" s="3"/>
      <c r="G31" s="3" t="s">
        <v>392</v>
      </c>
      <c r="H31" s="3">
        <v>2662086</v>
      </c>
      <c r="I31" s="3"/>
    </row>
    <row r="32" spans="1:9">
      <c r="A32" s="3"/>
      <c r="B32" s="3" t="s">
        <v>393</v>
      </c>
      <c r="D32" s="3"/>
      <c r="E32" s="48">
        <v>84246</v>
      </c>
      <c r="G32" s="3" t="s">
        <v>391</v>
      </c>
      <c r="H32" s="100">
        <v>1584246</v>
      </c>
      <c r="I32" s="3"/>
    </row>
    <row r="33" spans="1:10">
      <c r="A33" s="3"/>
      <c r="B33" s="3" t="s">
        <v>394</v>
      </c>
      <c r="C33" s="48"/>
      <c r="D33" s="3"/>
      <c r="E33" s="46">
        <v>1500000</v>
      </c>
      <c r="G33" s="3" t="s">
        <v>395</v>
      </c>
      <c r="H33" s="48">
        <f>H31+H32</f>
        <v>4246332</v>
      </c>
      <c r="I33" s="3" t="s">
        <v>190</v>
      </c>
    </row>
    <row r="34" spans="1:10">
      <c r="A34" s="3"/>
      <c r="B34" s="3"/>
      <c r="C34" s="3"/>
      <c r="D34" s="3"/>
      <c r="E34" s="48">
        <f>SUM(E32:E33)</f>
        <v>1584246</v>
      </c>
      <c r="G34" s="3"/>
    </row>
    <row r="35" spans="1:10">
      <c r="A35" s="3"/>
      <c r="B35" s="3"/>
      <c r="F35" s="3"/>
      <c r="G35" s="3"/>
    </row>
    <row r="36" spans="1:10">
      <c r="A36" s="3"/>
      <c r="B36" s="3"/>
      <c r="C36" s="3" t="s">
        <v>396</v>
      </c>
      <c r="D36" s="48">
        <v>424633</v>
      </c>
      <c r="E36" s="3" t="s">
        <v>190</v>
      </c>
      <c r="F36" s="3"/>
      <c r="G36" s="3"/>
    </row>
    <row r="37" spans="1:10">
      <c r="A37" s="3"/>
      <c r="B37" s="3"/>
      <c r="C37" s="3"/>
      <c r="D37" s="48"/>
      <c r="E37" s="3"/>
      <c r="F37" s="3"/>
      <c r="G37" s="3"/>
    </row>
    <row r="38" spans="1:10">
      <c r="A38" s="3"/>
      <c r="B38" s="177" t="s">
        <v>418</v>
      </c>
      <c r="C38" s="3"/>
      <c r="D38" s="3"/>
      <c r="E38" s="3"/>
      <c r="F38" s="3"/>
      <c r="G38" s="3"/>
      <c r="H38" s="3"/>
    </row>
    <row r="39" spans="1:10">
      <c r="A39" s="3"/>
      <c r="B39" s="177" t="s">
        <v>419</v>
      </c>
      <c r="C39" s="3"/>
      <c r="D39" s="3"/>
      <c r="E39" s="3"/>
      <c r="F39" s="3"/>
      <c r="G39" s="3"/>
      <c r="H39" s="3"/>
      <c r="I39" s="107"/>
      <c r="J39" s="108"/>
    </row>
    <row r="40" spans="1:10">
      <c r="A40" s="3"/>
      <c r="B40" s="177" t="s">
        <v>420</v>
      </c>
      <c r="C40" s="3"/>
      <c r="D40" s="3"/>
      <c r="E40" s="3"/>
      <c r="F40" s="3"/>
      <c r="G40" s="3"/>
      <c r="H40" s="3"/>
      <c r="I40" s="107"/>
      <c r="J40" s="108"/>
    </row>
    <row r="41" spans="1:10">
      <c r="A41" s="3"/>
      <c r="B41" s="177" t="s">
        <v>421</v>
      </c>
      <c r="C41" s="3"/>
      <c r="D41" s="3"/>
      <c r="E41" s="3"/>
      <c r="F41" s="3"/>
      <c r="G41" s="3"/>
      <c r="H41" s="3"/>
      <c r="I41" s="107"/>
      <c r="J41" s="108"/>
    </row>
    <row r="42" spans="1:10">
      <c r="A42" s="3"/>
      <c r="B42" s="3"/>
      <c r="C42" s="3"/>
      <c r="D42" s="3"/>
      <c r="E42" s="3"/>
      <c r="F42" s="3"/>
      <c r="G42" s="3"/>
    </row>
    <row r="43" spans="1:10">
      <c r="A43" s="3"/>
      <c r="B43" s="3"/>
      <c r="C43" s="3" t="s">
        <v>192</v>
      </c>
      <c r="D43" s="3"/>
      <c r="E43" s="3"/>
      <c r="F43" s="3" t="s">
        <v>193</v>
      </c>
      <c r="G43" s="3"/>
    </row>
    <row r="44" spans="1:10">
      <c r="A44" s="3"/>
      <c r="B44" s="3"/>
    </row>
    <row r="45" spans="1:10">
      <c r="A45" s="3"/>
      <c r="B45" s="3"/>
      <c r="C45" s="3"/>
      <c r="D45" s="3"/>
      <c r="E45" s="3"/>
      <c r="F45" s="3"/>
      <c r="G45" s="3"/>
    </row>
    <row r="46" spans="1:10">
      <c r="A46" s="3"/>
      <c r="B46" s="3"/>
      <c r="C46" s="3"/>
      <c r="D46" s="3"/>
      <c r="E46" s="3"/>
      <c r="F46" s="3"/>
      <c r="G46" s="3"/>
    </row>
    <row r="47" spans="1:10">
      <c r="A47" s="3"/>
      <c r="B47" s="3"/>
      <c r="C47" s="3"/>
      <c r="D47" s="3"/>
      <c r="E47" s="3"/>
      <c r="F47" s="3"/>
      <c r="G47" s="3"/>
    </row>
    <row r="48" spans="1:10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</sheetData>
  <pageMargins left="0.61" right="0.26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87"/>
  <sheetViews>
    <sheetView topLeftCell="A55" workbookViewId="0">
      <selection activeCell="I83" sqref="I83"/>
    </sheetView>
  </sheetViews>
  <sheetFormatPr defaultRowHeight="11.25"/>
  <cols>
    <col min="1" max="1" width="2.85546875" style="87" customWidth="1"/>
    <col min="2" max="2" width="11" style="88" customWidth="1"/>
    <col min="3" max="3" width="11.28515625" style="88" customWidth="1"/>
    <col min="4" max="4" width="14.7109375" style="88" customWidth="1"/>
    <col min="5" max="5" width="12.7109375" style="88" customWidth="1"/>
    <col min="6" max="6" width="0.7109375" style="88" customWidth="1"/>
    <col min="7" max="7" width="10.140625" style="88" customWidth="1"/>
    <col min="8" max="9" width="8.140625" style="88" customWidth="1"/>
    <col min="10" max="10" width="8.85546875" style="88" customWidth="1"/>
    <col min="11" max="11" width="4.7109375" style="88" customWidth="1"/>
    <col min="12" max="15" width="9.140625" style="88"/>
    <col min="16" max="16" width="53.42578125" style="88" customWidth="1"/>
    <col min="17" max="256" width="9.140625" style="88"/>
    <col min="257" max="257" width="2.85546875" style="88" customWidth="1"/>
    <col min="258" max="258" width="11" style="88" customWidth="1"/>
    <col min="259" max="259" width="11.28515625" style="88" customWidth="1"/>
    <col min="260" max="260" width="14.7109375" style="88" customWidth="1"/>
    <col min="261" max="261" width="12.7109375" style="88" customWidth="1"/>
    <col min="262" max="262" width="12.42578125" style="88" customWidth="1"/>
    <col min="263" max="263" width="10.85546875" style="88" customWidth="1"/>
    <col min="264" max="264" width="10" style="88" customWidth="1"/>
    <col min="265" max="265" width="15.42578125" style="88" customWidth="1"/>
    <col min="266" max="266" width="14.5703125" style="88" customWidth="1"/>
    <col min="267" max="267" width="4.7109375" style="88" customWidth="1"/>
    <col min="268" max="271" width="9.140625" style="88"/>
    <col min="272" max="272" width="53.42578125" style="88" customWidth="1"/>
    <col min="273" max="512" width="9.140625" style="88"/>
    <col min="513" max="513" width="2.85546875" style="88" customWidth="1"/>
    <col min="514" max="514" width="11" style="88" customWidth="1"/>
    <col min="515" max="515" width="11.28515625" style="88" customWidth="1"/>
    <col min="516" max="516" width="14.7109375" style="88" customWidth="1"/>
    <col min="517" max="517" width="12.7109375" style="88" customWidth="1"/>
    <col min="518" max="518" width="12.42578125" style="88" customWidth="1"/>
    <col min="519" max="519" width="10.85546875" style="88" customWidth="1"/>
    <col min="520" max="520" width="10" style="88" customWidth="1"/>
    <col min="521" max="521" width="15.42578125" style="88" customWidth="1"/>
    <col min="522" max="522" width="14.5703125" style="88" customWidth="1"/>
    <col min="523" max="523" width="4.7109375" style="88" customWidth="1"/>
    <col min="524" max="527" width="9.140625" style="88"/>
    <col min="528" max="528" width="53.42578125" style="88" customWidth="1"/>
    <col min="529" max="768" width="9.140625" style="88"/>
    <col min="769" max="769" width="2.85546875" style="88" customWidth="1"/>
    <col min="770" max="770" width="11" style="88" customWidth="1"/>
    <col min="771" max="771" width="11.28515625" style="88" customWidth="1"/>
    <col min="772" max="772" width="14.7109375" style="88" customWidth="1"/>
    <col min="773" max="773" width="12.7109375" style="88" customWidth="1"/>
    <col min="774" max="774" width="12.42578125" style="88" customWidth="1"/>
    <col min="775" max="775" width="10.85546875" style="88" customWidth="1"/>
    <col min="776" max="776" width="10" style="88" customWidth="1"/>
    <col min="777" max="777" width="15.42578125" style="88" customWidth="1"/>
    <col min="778" max="778" width="14.5703125" style="88" customWidth="1"/>
    <col min="779" max="779" width="4.7109375" style="88" customWidth="1"/>
    <col min="780" max="783" width="9.140625" style="88"/>
    <col min="784" max="784" width="53.42578125" style="88" customWidth="1"/>
    <col min="785" max="1024" width="9.140625" style="88"/>
    <col min="1025" max="1025" width="2.85546875" style="88" customWidth="1"/>
    <col min="1026" max="1026" width="11" style="88" customWidth="1"/>
    <col min="1027" max="1027" width="11.28515625" style="88" customWidth="1"/>
    <col min="1028" max="1028" width="14.7109375" style="88" customWidth="1"/>
    <col min="1029" max="1029" width="12.7109375" style="88" customWidth="1"/>
    <col min="1030" max="1030" width="12.42578125" style="88" customWidth="1"/>
    <col min="1031" max="1031" width="10.85546875" style="88" customWidth="1"/>
    <col min="1032" max="1032" width="10" style="88" customWidth="1"/>
    <col min="1033" max="1033" width="15.42578125" style="88" customWidth="1"/>
    <col min="1034" max="1034" width="14.5703125" style="88" customWidth="1"/>
    <col min="1035" max="1035" width="4.7109375" style="88" customWidth="1"/>
    <col min="1036" max="1039" width="9.140625" style="88"/>
    <col min="1040" max="1040" width="53.42578125" style="88" customWidth="1"/>
    <col min="1041" max="1280" width="9.140625" style="88"/>
    <col min="1281" max="1281" width="2.85546875" style="88" customWidth="1"/>
    <col min="1282" max="1282" width="11" style="88" customWidth="1"/>
    <col min="1283" max="1283" width="11.28515625" style="88" customWidth="1"/>
    <col min="1284" max="1284" width="14.7109375" style="88" customWidth="1"/>
    <col min="1285" max="1285" width="12.7109375" style="88" customWidth="1"/>
    <col min="1286" max="1286" width="12.42578125" style="88" customWidth="1"/>
    <col min="1287" max="1287" width="10.85546875" style="88" customWidth="1"/>
    <col min="1288" max="1288" width="10" style="88" customWidth="1"/>
    <col min="1289" max="1289" width="15.42578125" style="88" customWidth="1"/>
    <col min="1290" max="1290" width="14.5703125" style="88" customWidth="1"/>
    <col min="1291" max="1291" width="4.7109375" style="88" customWidth="1"/>
    <col min="1292" max="1295" width="9.140625" style="88"/>
    <col min="1296" max="1296" width="53.42578125" style="88" customWidth="1"/>
    <col min="1297" max="1536" width="9.140625" style="88"/>
    <col min="1537" max="1537" width="2.85546875" style="88" customWidth="1"/>
    <col min="1538" max="1538" width="11" style="88" customWidth="1"/>
    <col min="1539" max="1539" width="11.28515625" style="88" customWidth="1"/>
    <col min="1540" max="1540" width="14.7109375" style="88" customWidth="1"/>
    <col min="1541" max="1541" width="12.7109375" style="88" customWidth="1"/>
    <col min="1542" max="1542" width="12.42578125" style="88" customWidth="1"/>
    <col min="1543" max="1543" width="10.85546875" style="88" customWidth="1"/>
    <col min="1544" max="1544" width="10" style="88" customWidth="1"/>
    <col min="1545" max="1545" width="15.42578125" style="88" customWidth="1"/>
    <col min="1546" max="1546" width="14.5703125" style="88" customWidth="1"/>
    <col min="1547" max="1547" width="4.7109375" style="88" customWidth="1"/>
    <col min="1548" max="1551" width="9.140625" style="88"/>
    <col min="1552" max="1552" width="53.42578125" style="88" customWidth="1"/>
    <col min="1553" max="1792" width="9.140625" style="88"/>
    <col min="1793" max="1793" width="2.85546875" style="88" customWidth="1"/>
    <col min="1794" max="1794" width="11" style="88" customWidth="1"/>
    <col min="1795" max="1795" width="11.28515625" style="88" customWidth="1"/>
    <col min="1796" max="1796" width="14.7109375" style="88" customWidth="1"/>
    <col min="1797" max="1797" width="12.7109375" style="88" customWidth="1"/>
    <col min="1798" max="1798" width="12.42578125" style="88" customWidth="1"/>
    <col min="1799" max="1799" width="10.85546875" style="88" customWidth="1"/>
    <col min="1800" max="1800" width="10" style="88" customWidth="1"/>
    <col min="1801" max="1801" width="15.42578125" style="88" customWidth="1"/>
    <col min="1802" max="1802" width="14.5703125" style="88" customWidth="1"/>
    <col min="1803" max="1803" width="4.7109375" style="88" customWidth="1"/>
    <col min="1804" max="1807" width="9.140625" style="88"/>
    <col min="1808" max="1808" width="53.42578125" style="88" customWidth="1"/>
    <col min="1809" max="2048" width="9.140625" style="88"/>
    <col min="2049" max="2049" width="2.85546875" style="88" customWidth="1"/>
    <col min="2050" max="2050" width="11" style="88" customWidth="1"/>
    <col min="2051" max="2051" width="11.28515625" style="88" customWidth="1"/>
    <col min="2052" max="2052" width="14.7109375" style="88" customWidth="1"/>
    <col min="2053" max="2053" width="12.7109375" style="88" customWidth="1"/>
    <col min="2054" max="2054" width="12.42578125" style="88" customWidth="1"/>
    <col min="2055" max="2055" width="10.85546875" style="88" customWidth="1"/>
    <col min="2056" max="2056" width="10" style="88" customWidth="1"/>
    <col min="2057" max="2057" width="15.42578125" style="88" customWidth="1"/>
    <col min="2058" max="2058" width="14.5703125" style="88" customWidth="1"/>
    <col min="2059" max="2059" width="4.7109375" style="88" customWidth="1"/>
    <col min="2060" max="2063" width="9.140625" style="88"/>
    <col min="2064" max="2064" width="53.42578125" style="88" customWidth="1"/>
    <col min="2065" max="2304" width="9.140625" style="88"/>
    <col min="2305" max="2305" width="2.85546875" style="88" customWidth="1"/>
    <col min="2306" max="2306" width="11" style="88" customWidth="1"/>
    <col min="2307" max="2307" width="11.28515625" style="88" customWidth="1"/>
    <col min="2308" max="2308" width="14.7109375" style="88" customWidth="1"/>
    <col min="2309" max="2309" width="12.7109375" style="88" customWidth="1"/>
    <col min="2310" max="2310" width="12.42578125" style="88" customWidth="1"/>
    <col min="2311" max="2311" width="10.85546875" style="88" customWidth="1"/>
    <col min="2312" max="2312" width="10" style="88" customWidth="1"/>
    <col min="2313" max="2313" width="15.42578125" style="88" customWidth="1"/>
    <col min="2314" max="2314" width="14.5703125" style="88" customWidth="1"/>
    <col min="2315" max="2315" width="4.7109375" style="88" customWidth="1"/>
    <col min="2316" max="2319" width="9.140625" style="88"/>
    <col min="2320" max="2320" width="53.42578125" style="88" customWidth="1"/>
    <col min="2321" max="2560" width="9.140625" style="88"/>
    <col min="2561" max="2561" width="2.85546875" style="88" customWidth="1"/>
    <col min="2562" max="2562" width="11" style="88" customWidth="1"/>
    <col min="2563" max="2563" width="11.28515625" style="88" customWidth="1"/>
    <col min="2564" max="2564" width="14.7109375" style="88" customWidth="1"/>
    <col min="2565" max="2565" width="12.7109375" style="88" customWidth="1"/>
    <col min="2566" max="2566" width="12.42578125" style="88" customWidth="1"/>
    <col min="2567" max="2567" width="10.85546875" style="88" customWidth="1"/>
    <col min="2568" max="2568" width="10" style="88" customWidth="1"/>
    <col min="2569" max="2569" width="15.42578125" style="88" customWidth="1"/>
    <col min="2570" max="2570" width="14.5703125" style="88" customWidth="1"/>
    <col min="2571" max="2571" width="4.7109375" style="88" customWidth="1"/>
    <col min="2572" max="2575" width="9.140625" style="88"/>
    <col min="2576" max="2576" width="53.42578125" style="88" customWidth="1"/>
    <col min="2577" max="2816" width="9.140625" style="88"/>
    <col min="2817" max="2817" width="2.85546875" style="88" customWidth="1"/>
    <col min="2818" max="2818" width="11" style="88" customWidth="1"/>
    <col min="2819" max="2819" width="11.28515625" style="88" customWidth="1"/>
    <col min="2820" max="2820" width="14.7109375" style="88" customWidth="1"/>
    <col min="2821" max="2821" width="12.7109375" style="88" customWidth="1"/>
    <col min="2822" max="2822" width="12.42578125" style="88" customWidth="1"/>
    <col min="2823" max="2823" width="10.85546875" style="88" customWidth="1"/>
    <col min="2824" max="2824" width="10" style="88" customWidth="1"/>
    <col min="2825" max="2825" width="15.42578125" style="88" customWidth="1"/>
    <col min="2826" max="2826" width="14.5703125" style="88" customWidth="1"/>
    <col min="2827" max="2827" width="4.7109375" style="88" customWidth="1"/>
    <col min="2828" max="2831" width="9.140625" style="88"/>
    <col min="2832" max="2832" width="53.42578125" style="88" customWidth="1"/>
    <col min="2833" max="3072" width="9.140625" style="88"/>
    <col min="3073" max="3073" width="2.85546875" style="88" customWidth="1"/>
    <col min="3074" max="3074" width="11" style="88" customWidth="1"/>
    <col min="3075" max="3075" width="11.28515625" style="88" customWidth="1"/>
    <col min="3076" max="3076" width="14.7109375" style="88" customWidth="1"/>
    <col min="3077" max="3077" width="12.7109375" style="88" customWidth="1"/>
    <col min="3078" max="3078" width="12.42578125" style="88" customWidth="1"/>
    <col min="3079" max="3079" width="10.85546875" style="88" customWidth="1"/>
    <col min="3080" max="3080" width="10" style="88" customWidth="1"/>
    <col min="3081" max="3081" width="15.42578125" style="88" customWidth="1"/>
    <col min="3082" max="3082" width="14.5703125" style="88" customWidth="1"/>
    <col min="3083" max="3083" width="4.7109375" style="88" customWidth="1"/>
    <col min="3084" max="3087" width="9.140625" style="88"/>
    <col min="3088" max="3088" width="53.42578125" style="88" customWidth="1"/>
    <col min="3089" max="3328" width="9.140625" style="88"/>
    <col min="3329" max="3329" width="2.85546875" style="88" customWidth="1"/>
    <col min="3330" max="3330" width="11" style="88" customWidth="1"/>
    <col min="3331" max="3331" width="11.28515625" style="88" customWidth="1"/>
    <col min="3332" max="3332" width="14.7109375" style="88" customWidth="1"/>
    <col min="3333" max="3333" width="12.7109375" style="88" customWidth="1"/>
    <col min="3334" max="3334" width="12.42578125" style="88" customWidth="1"/>
    <col min="3335" max="3335" width="10.85546875" style="88" customWidth="1"/>
    <col min="3336" max="3336" width="10" style="88" customWidth="1"/>
    <col min="3337" max="3337" width="15.42578125" style="88" customWidth="1"/>
    <col min="3338" max="3338" width="14.5703125" style="88" customWidth="1"/>
    <col min="3339" max="3339" width="4.7109375" style="88" customWidth="1"/>
    <col min="3340" max="3343" width="9.140625" style="88"/>
    <col min="3344" max="3344" width="53.42578125" style="88" customWidth="1"/>
    <col min="3345" max="3584" width="9.140625" style="88"/>
    <col min="3585" max="3585" width="2.85546875" style="88" customWidth="1"/>
    <col min="3586" max="3586" width="11" style="88" customWidth="1"/>
    <col min="3587" max="3587" width="11.28515625" style="88" customWidth="1"/>
    <col min="3588" max="3588" width="14.7109375" style="88" customWidth="1"/>
    <col min="3589" max="3589" width="12.7109375" style="88" customWidth="1"/>
    <col min="3590" max="3590" width="12.42578125" style="88" customWidth="1"/>
    <col min="3591" max="3591" width="10.85546875" style="88" customWidth="1"/>
    <col min="3592" max="3592" width="10" style="88" customWidth="1"/>
    <col min="3593" max="3593" width="15.42578125" style="88" customWidth="1"/>
    <col min="3594" max="3594" width="14.5703125" style="88" customWidth="1"/>
    <col min="3595" max="3595" width="4.7109375" style="88" customWidth="1"/>
    <col min="3596" max="3599" width="9.140625" style="88"/>
    <col min="3600" max="3600" width="53.42578125" style="88" customWidth="1"/>
    <col min="3601" max="3840" width="9.140625" style="88"/>
    <col min="3841" max="3841" width="2.85546875" style="88" customWidth="1"/>
    <col min="3842" max="3842" width="11" style="88" customWidth="1"/>
    <col min="3843" max="3843" width="11.28515625" style="88" customWidth="1"/>
    <col min="3844" max="3844" width="14.7109375" style="88" customWidth="1"/>
    <col min="3845" max="3845" width="12.7109375" style="88" customWidth="1"/>
    <col min="3846" max="3846" width="12.42578125" style="88" customWidth="1"/>
    <col min="3847" max="3847" width="10.85546875" style="88" customWidth="1"/>
    <col min="3848" max="3848" width="10" style="88" customWidth="1"/>
    <col min="3849" max="3849" width="15.42578125" style="88" customWidth="1"/>
    <col min="3850" max="3850" width="14.5703125" style="88" customWidth="1"/>
    <col min="3851" max="3851" width="4.7109375" style="88" customWidth="1"/>
    <col min="3852" max="3855" width="9.140625" style="88"/>
    <col min="3856" max="3856" width="53.42578125" style="88" customWidth="1"/>
    <col min="3857" max="4096" width="9.140625" style="88"/>
    <col min="4097" max="4097" width="2.85546875" style="88" customWidth="1"/>
    <col min="4098" max="4098" width="11" style="88" customWidth="1"/>
    <col min="4099" max="4099" width="11.28515625" style="88" customWidth="1"/>
    <col min="4100" max="4100" width="14.7109375" style="88" customWidth="1"/>
    <col min="4101" max="4101" width="12.7109375" style="88" customWidth="1"/>
    <col min="4102" max="4102" width="12.42578125" style="88" customWidth="1"/>
    <col min="4103" max="4103" width="10.85546875" style="88" customWidth="1"/>
    <col min="4104" max="4104" width="10" style="88" customWidth="1"/>
    <col min="4105" max="4105" width="15.42578125" style="88" customWidth="1"/>
    <col min="4106" max="4106" width="14.5703125" style="88" customWidth="1"/>
    <col min="4107" max="4107" width="4.7109375" style="88" customWidth="1"/>
    <col min="4108" max="4111" width="9.140625" style="88"/>
    <col min="4112" max="4112" width="53.42578125" style="88" customWidth="1"/>
    <col min="4113" max="4352" width="9.140625" style="88"/>
    <col min="4353" max="4353" width="2.85546875" style="88" customWidth="1"/>
    <col min="4354" max="4354" width="11" style="88" customWidth="1"/>
    <col min="4355" max="4355" width="11.28515625" style="88" customWidth="1"/>
    <col min="4356" max="4356" width="14.7109375" style="88" customWidth="1"/>
    <col min="4357" max="4357" width="12.7109375" style="88" customWidth="1"/>
    <col min="4358" max="4358" width="12.42578125" style="88" customWidth="1"/>
    <col min="4359" max="4359" width="10.85546875" style="88" customWidth="1"/>
    <col min="4360" max="4360" width="10" style="88" customWidth="1"/>
    <col min="4361" max="4361" width="15.42578125" style="88" customWidth="1"/>
    <col min="4362" max="4362" width="14.5703125" style="88" customWidth="1"/>
    <col min="4363" max="4363" width="4.7109375" style="88" customWidth="1"/>
    <col min="4364" max="4367" width="9.140625" style="88"/>
    <col min="4368" max="4368" width="53.42578125" style="88" customWidth="1"/>
    <col min="4369" max="4608" width="9.140625" style="88"/>
    <col min="4609" max="4609" width="2.85546875" style="88" customWidth="1"/>
    <col min="4610" max="4610" width="11" style="88" customWidth="1"/>
    <col min="4611" max="4611" width="11.28515625" style="88" customWidth="1"/>
    <col min="4612" max="4612" width="14.7109375" style="88" customWidth="1"/>
    <col min="4613" max="4613" width="12.7109375" style="88" customWidth="1"/>
    <col min="4614" max="4614" width="12.42578125" style="88" customWidth="1"/>
    <col min="4615" max="4615" width="10.85546875" style="88" customWidth="1"/>
    <col min="4616" max="4616" width="10" style="88" customWidth="1"/>
    <col min="4617" max="4617" width="15.42578125" style="88" customWidth="1"/>
    <col min="4618" max="4618" width="14.5703125" style="88" customWidth="1"/>
    <col min="4619" max="4619" width="4.7109375" style="88" customWidth="1"/>
    <col min="4620" max="4623" width="9.140625" style="88"/>
    <col min="4624" max="4624" width="53.42578125" style="88" customWidth="1"/>
    <col min="4625" max="4864" width="9.140625" style="88"/>
    <col min="4865" max="4865" width="2.85546875" style="88" customWidth="1"/>
    <col min="4866" max="4866" width="11" style="88" customWidth="1"/>
    <col min="4867" max="4867" width="11.28515625" style="88" customWidth="1"/>
    <col min="4868" max="4868" width="14.7109375" style="88" customWidth="1"/>
    <col min="4869" max="4869" width="12.7109375" style="88" customWidth="1"/>
    <col min="4870" max="4870" width="12.42578125" style="88" customWidth="1"/>
    <col min="4871" max="4871" width="10.85546875" style="88" customWidth="1"/>
    <col min="4872" max="4872" width="10" style="88" customWidth="1"/>
    <col min="4873" max="4873" width="15.42578125" style="88" customWidth="1"/>
    <col min="4874" max="4874" width="14.5703125" style="88" customWidth="1"/>
    <col min="4875" max="4875" width="4.7109375" style="88" customWidth="1"/>
    <col min="4876" max="4879" width="9.140625" style="88"/>
    <col min="4880" max="4880" width="53.42578125" style="88" customWidth="1"/>
    <col min="4881" max="5120" width="9.140625" style="88"/>
    <col min="5121" max="5121" width="2.85546875" style="88" customWidth="1"/>
    <col min="5122" max="5122" width="11" style="88" customWidth="1"/>
    <col min="5123" max="5123" width="11.28515625" style="88" customWidth="1"/>
    <col min="5124" max="5124" width="14.7109375" style="88" customWidth="1"/>
    <col min="5125" max="5125" width="12.7109375" style="88" customWidth="1"/>
    <col min="5126" max="5126" width="12.42578125" style="88" customWidth="1"/>
    <col min="5127" max="5127" width="10.85546875" style="88" customWidth="1"/>
    <col min="5128" max="5128" width="10" style="88" customWidth="1"/>
    <col min="5129" max="5129" width="15.42578125" style="88" customWidth="1"/>
    <col min="5130" max="5130" width="14.5703125" style="88" customWidth="1"/>
    <col min="5131" max="5131" width="4.7109375" style="88" customWidth="1"/>
    <col min="5132" max="5135" width="9.140625" style="88"/>
    <col min="5136" max="5136" width="53.42578125" style="88" customWidth="1"/>
    <col min="5137" max="5376" width="9.140625" style="88"/>
    <col min="5377" max="5377" width="2.85546875" style="88" customWidth="1"/>
    <col min="5378" max="5378" width="11" style="88" customWidth="1"/>
    <col min="5379" max="5379" width="11.28515625" style="88" customWidth="1"/>
    <col min="5380" max="5380" width="14.7109375" style="88" customWidth="1"/>
    <col min="5381" max="5381" width="12.7109375" style="88" customWidth="1"/>
    <col min="5382" max="5382" width="12.42578125" style="88" customWidth="1"/>
    <col min="5383" max="5383" width="10.85546875" style="88" customWidth="1"/>
    <col min="5384" max="5384" width="10" style="88" customWidth="1"/>
    <col min="5385" max="5385" width="15.42578125" style="88" customWidth="1"/>
    <col min="5386" max="5386" width="14.5703125" style="88" customWidth="1"/>
    <col min="5387" max="5387" width="4.7109375" style="88" customWidth="1"/>
    <col min="5388" max="5391" width="9.140625" style="88"/>
    <col min="5392" max="5392" width="53.42578125" style="88" customWidth="1"/>
    <col min="5393" max="5632" width="9.140625" style="88"/>
    <col min="5633" max="5633" width="2.85546875" style="88" customWidth="1"/>
    <col min="5634" max="5634" width="11" style="88" customWidth="1"/>
    <col min="5635" max="5635" width="11.28515625" style="88" customWidth="1"/>
    <col min="5636" max="5636" width="14.7109375" style="88" customWidth="1"/>
    <col min="5637" max="5637" width="12.7109375" style="88" customWidth="1"/>
    <col min="5638" max="5638" width="12.42578125" style="88" customWidth="1"/>
    <col min="5639" max="5639" width="10.85546875" style="88" customWidth="1"/>
    <col min="5640" max="5640" width="10" style="88" customWidth="1"/>
    <col min="5641" max="5641" width="15.42578125" style="88" customWidth="1"/>
    <col min="5642" max="5642" width="14.5703125" style="88" customWidth="1"/>
    <col min="5643" max="5643" width="4.7109375" style="88" customWidth="1"/>
    <col min="5644" max="5647" width="9.140625" style="88"/>
    <col min="5648" max="5648" width="53.42578125" style="88" customWidth="1"/>
    <col min="5649" max="5888" width="9.140625" style="88"/>
    <col min="5889" max="5889" width="2.85546875" style="88" customWidth="1"/>
    <col min="5890" max="5890" width="11" style="88" customWidth="1"/>
    <col min="5891" max="5891" width="11.28515625" style="88" customWidth="1"/>
    <col min="5892" max="5892" width="14.7109375" style="88" customWidth="1"/>
    <col min="5893" max="5893" width="12.7109375" style="88" customWidth="1"/>
    <col min="5894" max="5894" width="12.42578125" style="88" customWidth="1"/>
    <col min="5895" max="5895" width="10.85546875" style="88" customWidth="1"/>
    <col min="5896" max="5896" width="10" style="88" customWidth="1"/>
    <col min="5897" max="5897" width="15.42578125" style="88" customWidth="1"/>
    <col min="5898" max="5898" width="14.5703125" style="88" customWidth="1"/>
    <col min="5899" max="5899" width="4.7109375" style="88" customWidth="1"/>
    <col min="5900" max="5903" width="9.140625" style="88"/>
    <col min="5904" max="5904" width="53.42578125" style="88" customWidth="1"/>
    <col min="5905" max="6144" width="9.140625" style="88"/>
    <col min="6145" max="6145" width="2.85546875" style="88" customWidth="1"/>
    <col min="6146" max="6146" width="11" style="88" customWidth="1"/>
    <col min="6147" max="6147" width="11.28515625" style="88" customWidth="1"/>
    <col min="6148" max="6148" width="14.7109375" style="88" customWidth="1"/>
    <col min="6149" max="6149" width="12.7109375" style="88" customWidth="1"/>
    <col min="6150" max="6150" width="12.42578125" style="88" customWidth="1"/>
    <col min="6151" max="6151" width="10.85546875" style="88" customWidth="1"/>
    <col min="6152" max="6152" width="10" style="88" customWidth="1"/>
    <col min="6153" max="6153" width="15.42578125" style="88" customWidth="1"/>
    <col min="6154" max="6154" width="14.5703125" style="88" customWidth="1"/>
    <col min="6155" max="6155" width="4.7109375" style="88" customWidth="1"/>
    <col min="6156" max="6159" width="9.140625" style="88"/>
    <col min="6160" max="6160" width="53.42578125" style="88" customWidth="1"/>
    <col min="6161" max="6400" width="9.140625" style="88"/>
    <col min="6401" max="6401" width="2.85546875" style="88" customWidth="1"/>
    <col min="6402" max="6402" width="11" style="88" customWidth="1"/>
    <col min="6403" max="6403" width="11.28515625" style="88" customWidth="1"/>
    <col min="6404" max="6404" width="14.7109375" style="88" customWidth="1"/>
    <col min="6405" max="6405" width="12.7109375" style="88" customWidth="1"/>
    <col min="6406" max="6406" width="12.42578125" style="88" customWidth="1"/>
    <col min="6407" max="6407" width="10.85546875" style="88" customWidth="1"/>
    <col min="6408" max="6408" width="10" style="88" customWidth="1"/>
    <col min="6409" max="6409" width="15.42578125" style="88" customWidth="1"/>
    <col min="6410" max="6410" width="14.5703125" style="88" customWidth="1"/>
    <col min="6411" max="6411" width="4.7109375" style="88" customWidth="1"/>
    <col min="6412" max="6415" width="9.140625" style="88"/>
    <col min="6416" max="6416" width="53.42578125" style="88" customWidth="1"/>
    <col min="6417" max="6656" width="9.140625" style="88"/>
    <col min="6657" max="6657" width="2.85546875" style="88" customWidth="1"/>
    <col min="6658" max="6658" width="11" style="88" customWidth="1"/>
    <col min="6659" max="6659" width="11.28515625" style="88" customWidth="1"/>
    <col min="6660" max="6660" width="14.7109375" style="88" customWidth="1"/>
    <col min="6661" max="6661" width="12.7109375" style="88" customWidth="1"/>
    <col min="6662" max="6662" width="12.42578125" style="88" customWidth="1"/>
    <col min="6663" max="6663" width="10.85546875" style="88" customWidth="1"/>
    <col min="6664" max="6664" width="10" style="88" customWidth="1"/>
    <col min="6665" max="6665" width="15.42578125" style="88" customWidth="1"/>
    <col min="6666" max="6666" width="14.5703125" style="88" customWidth="1"/>
    <col min="6667" max="6667" width="4.7109375" style="88" customWidth="1"/>
    <col min="6668" max="6671" width="9.140625" style="88"/>
    <col min="6672" max="6672" width="53.42578125" style="88" customWidth="1"/>
    <col min="6673" max="6912" width="9.140625" style="88"/>
    <col min="6913" max="6913" width="2.85546875" style="88" customWidth="1"/>
    <col min="6914" max="6914" width="11" style="88" customWidth="1"/>
    <col min="6915" max="6915" width="11.28515625" style="88" customWidth="1"/>
    <col min="6916" max="6916" width="14.7109375" style="88" customWidth="1"/>
    <col min="6917" max="6917" width="12.7109375" style="88" customWidth="1"/>
    <col min="6918" max="6918" width="12.42578125" style="88" customWidth="1"/>
    <col min="6919" max="6919" width="10.85546875" style="88" customWidth="1"/>
    <col min="6920" max="6920" width="10" style="88" customWidth="1"/>
    <col min="6921" max="6921" width="15.42578125" style="88" customWidth="1"/>
    <col min="6922" max="6922" width="14.5703125" style="88" customWidth="1"/>
    <col min="6923" max="6923" width="4.7109375" style="88" customWidth="1"/>
    <col min="6924" max="6927" width="9.140625" style="88"/>
    <col min="6928" max="6928" width="53.42578125" style="88" customWidth="1"/>
    <col min="6929" max="7168" width="9.140625" style="88"/>
    <col min="7169" max="7169" width="2.85546875" style="88" customWidth="1"/>
    <col min="7170" max="7170" width="11" style="88" customWidth="1"/>
    <col min="7171" max="7171" width="11.28515625" style="88" customWidth="1"/>
    <col min="7172" max="7172" width="14.7109375" style="88" customWidth="1"/>
    <col min="7173" max="7173" width="12.7109375" style="88" customWidth="1"/>
    <col min="7174" max="7174" width="12.42578125" style="88" customWidth="1"/>
    <col min="7175" max="7175" width="10.85546875" style="88" customWidth="1"/>
    <col min="7176" max="7176" width="10" style="88" customWidth="1"/>
    <col min="7177" max="7177" width="15.42578125" style="88" customWidth="1"/>
    <col min="7178" max="7178" width="14.5703125" style="88" customWidth="1"/>
    <col min="7179" max="7179" width="4.7109375" style="88" customWidth="1"/>
    <col min="7180" max="7183" width="9.140625" style="88"/>
    <col min="7184" max="7184" width="53.42578125" style="88" customWidth="1"/>
    <col min="7185" max="7424" width="9.140625" style="88"/>
    <col min="7425" max="7425" width="2.85546875" style="88" customWidth="1"/>
    <col min="7426" max="7426" width="11" style="88" customWidth="1"/>
    <col min="7427" max="7427" width="11.28515625" style="88" customWidth="1"/>
    <col min="7428" max="7428" width="14.7109375" style="88" customWidth="1"/>
    <col min="7429" max="7429" width="12.7109375" style="88" customWidth="1"/>
    <col min="7430" max="7430" width="12.42578125" style="88" customWidth="1"/>
    <col min="7431" max="7431" width="10.85546875" style="88" customWidth="1"/>
    <col min="7432" max="7432" width="10" style="88" customWidth="1"/>
    <col min="7433" max="7433" width="15.42578125" style="88" customWidth="1"/>
    <col min="7434" max="7434" width="14.5703125" style="88" customWidth="1"/>
    <col min="7435" max="7435" width="4.7109375" style="88" customWidth="1"/>
    <col min="7436" max="7439" width="9.140625" style="88"/>
    <col min="7440" max="7440" width="53.42578125" style="88" customWidth="1"/>
    <col min="7441" max="7680" width="9.140625" style="88"/>
    <col min="7681" max="7681" width="2.85546875" style="88" customWidth="1"/>
    <col min="7682" max="7682" width="11" style="88" customWidth="1"/>
    <col min="7683" max="7683" width="11.28515625" style="88" customWidth="1"/>
    <col min="7684" max="7684" width="14.7109375" style="88" customWidth="1"/>
    <col min="7685" max="7685" width="12.7109375" style="88" customWidth="1"/>
    <col min="7686" max="7686" width="12.42578125" style="88" customWidth="1"/>
    <col min="7687" max="7687" width="10.85546875" style="88" customWidth="1"/>
    <col min="7688" max="7688" width="10" style="88" customWidth="1"/>
    <col min="7689" max="7689" width="15.42578125" style="88" customWidth="1"/>
    <col min="7690" max="7690" width="14.5703125" style="88" customWidth="1"/>
    <col min="7691" max="7691" width="4.7109375" style="88" customWidth="1"/>
    <col min="7692" max="7695" width="9.140625" style="88"/>
    <col min="7696" max="7696" width="53.42578125" style="88" customWidth="1"/>
    <col min="7697" max="7936" width="9.140625" style="88"/>
    <col min="7937" max="7937" width="2.85546875" style="88" customWidth="1"/>
    <col min="7938" max="7938" width="11" style="88" customWidth="1"/>
    <col min="7939" max="7939" width="11.28515625" style="88" customWidth="1"/>
    <col min="7940" max="7940" width="14.7109375" style="88" customWidth="1"/>
    <col min="7941" max="7941" width="12.7109375" style="88" customWidth="1"/>
    <col min="7942" max="7942" width="12.42578125" style="88" customWidth="1"/>
    <col min="7943" max="7943" width="10.85546875" style="88" customWidth="1"/>
    <col min="7944" max="7944" width="10" style="88" customWidth="1"/>
    <col min="7945" max="7945" width="15.42578125" style="88" customWidth="1"/>
    <col min="7946" max="7946" width="14.5703125" style="88" customWidth="1"/>
    <col min="7947" max="7947" width="4.7109375" style="88" customWidth="1"/>
    <col min="7948" max="7951" width="9.140625" style="88"/>
    <col min="7952" max="7952" width="53.42578125" style="88" customWidth="1"/>
    <col min="7953" max="8192" width="9.140625" style="88"/>
    <col min="8193" max="8193" width="2.85546875" style="88" customWidth="1"/>
    <col min="8194" max="8194" width="11" style="88" customWidth="1"/>
    <col min="8195" max="8195" width="11.28515625" style="88" customWidth="1"/>
    <col min="8196" max="8196" width="14.7109375" style="88" customWidth="1"/>
    <col min="8197" max="8197" width="12.7109375" style="88" customWidth="1"/>
    <col min="8198" max="8198" width="12.42578125" style="88" customWidth="1"/>
    <col min="8199" max="8199" width="10.85546875" style="88" customWidth="1"/>
    <col min="8200" max="8200" width="10" style="88" customWidth="1"/>
    <col min="8201" max="8201" width="15.42578125" style="88" customWidth="1"/>
    <col min="8202" max="8202" width="14.5703125" style="88" customWidth="1"/>
    <col min="8203" max="8203" width="4.7109375" style="88" customWidth="1"/>
    <col min="8204" max="8207" width="9.140625" style="88"/>
    <col min="8208" max="8208" width="53.42578125" style="88" customWidth="1"/>
    <col min="8209" max="8448" width="9.140625" style="88"/>
    <col min="8449" max="8449" width="2.85546875" style="88" customWidth="1"/>
    <col min="8450" max="8450" width="11" style="88" customWidth="1"/>
    <col min="8451" max="8451" width="11.28515625" style="88" customWidth="1"/>
    <col min="8452" max="8452" width="14.7109375" style="88" customWidth="1"/>
    <col min="8453" max="8453" width="12.7109375" style="88" customWidth="1"/>
    <col min="8454" max="8454" width="12.42578125" style="88" customWidth="1"/>
    <col min="8455" max="8455" width="10.85546875" style="88" customWidth="1"/>
    <col min="8456" max="8456" width="10" style="88" customWidth="1"/>
    <col min="8457" max="8457" width="15.42578125" style="88" customWidth="1"/>
    <col min="8458" max="8458" width="14.5703125" style="88" customWidth="1"/>
    <col min="8459" max="8459" width="4.7109375" style="88" customWidth="1"/>
    <col min="8460" max="8463" width="9.140625" style="88"/>
    <col min="8464" max="8464" width="53.42578125" style="88" customWidth="1"/>
    <col min="8465" max="8704" width="9.140625" style="88"/>
    <col min="8705" max="8705" width="2.85546875" style="88" customWidth="1"/>
    <col min="8706" max="8706" width="11" style="88" customWidth="1"/>
    <col min="8707" max="8707" width="11.28515625" style="88" customWidth="1"/>
    <col min="8708" max="8708" width="14.7109375" style="88" customWidth="1"/>
    <col min="8709" max="8709" width="12.7109375" style="88" customWidth="1"/>
    <col min="8710" max="8710" width="12.42578125" style="88" customWidth="1"/>
    <col min="8711" max="8711" width="10.85546875" style="88" customWidth="1"/>
    <col min="8712" max="8712" width="10" style="88" customWidth="1"/>
    <col min="8713" max="8713" width="15.42578125" style="88" customWidth="1"/>
    <col min="8714" max="8714" width="14.5703125" style="88" customWidth="1"/>
    <col min="8715" max="8715" width="4.7109375" style="88" customWidth="1"/>
    <col min="8716" max="8719" width="9.140625" style="88"/>
    <col min="8720" max="8720" width="53.42578125" style="88" customWidth="1"/>
    <col min="8721" max="8960" width="9.140625" style="88"/>
    <col min="8961" max="8961" width="2.85546875" style="88" customWidth="1"/>
    <col min="8962" max="8962" width="11" style="88" customWidth="1"/>
    <col min="8963" max="8963" width="11.28515625" style="88" customWidth="1"/>
    <col min="8964" max="8964" width="14.7109375" style="88" customWidth="1"/>
    <col min="8965" max="8965" width="12.7109375" style="88" customWidth="1"/>
    <col min="8966" max="8966" width="12.42578125" style="88" customWidth="1"/>
    <col min="8967" max="8967" width="10.85546875" style="88" customWidth="1"/>
    <col min="8968" max="8968" width="10" style="88" customWidth="1"/>
    <col min="8969" max="8969" width="15.42578125" style="88" customWidth="1"/>
    <col min="8970" max="8970" width="14.5703125" style="88" customWidth="1"/>
    <col min="8971" max="8971" width="4.7109375" style="88" customWidth="1"/>
    <col min="8972" max="8975" width="9.140625" style="88"/>
    <col min="8976" max="8976" width="53.42578125" style="88" customWidth="1"/>
    <col min="8977" max="9216" width="9.140625" style="88"/>
    <col min="9217" max="9217" width="2.85546875" style="88" customWidth="1"/>
    <col min="9218" max="9218" width="11" style="88" customWidth="1"/>
    <col min="9219" max="9219" width="11.28515625" style="88" customWidth="1"/>
    <col min="9220" max="9220" width="14.7109375" style="88" customWidth="1"/>
    <col min="9221" max="9221" width="12.7109375" style="88" customWidth="1"/>
    <col min="9222" max="9222" width="12.42578125" style="88" customWidth="1"/>
    <col min="9223" max="9223" width="10.85546875" style="88" customWidth="1"/>
    <col min="9224" max="9224" width="10" style="88" customWidth="1"/>
    <col min="9225" max="9225" width="15.42578125" style="88" customWidth="1"/>
    <col min="9226" max="9226" width="14.5703125" style="88" customWidth="1"/>
    <col min="9227" max="9227" width="4.7109375" style="88" customWidth="1"/>
    <col min="9228" max="9231" width="9.140625" style="88"/>
    <col min="9232" max="9232" width="53.42578125" style="88" customWidth="1"/>
    <col min="9233" max="9472" width="9.140625" style="88"/>
    <col min="9473" max="9473" width="2.85546875" style="88" customWidth="1"/>
    <col min="9474" max="9474" width="11" style="88" customWidth="1"/>
    <col min="9475" max="9475" width="11.28515625" style="88" customWidth="1"/>
    <col min="9476" max="9476" width="14.7109375" style="88" customWidth="1"/>
    <col min="9477" max="9477" width="12.7109375" style="88" customWidth="1"/>
    <col min="9478" max="9478" width="12.42578125" style="88" customWidth="1"/>
    <col min="9479" max="9479" width="10.85546875" style="88" customWidth="1"/>
    <col min="9480" max="9480" width="10" style="88" customWidth="1"/>
    <col min="9481" max="9481" width="15.42578125" style="88" customWidth="1"/>
    <col min="9482" max="9482" width="14.5703125" style="88" customWidth="1"/>
    <col min="9483" max="9483" width="4.7109375" style="88" customWidth="1"/>
    <col min="9484" max="9487" width="9.140625" style="88"/>
    <col min="9488" max="9488" width="53.42578125" style="88" customWidth="1"/>
    <col min="9489" max="9728" width="9.140625" style="88"/>
    <col min="9729" max="9729" width="2.85546875" style="88" customWidth="1"/>
    <col min="9730" max="9730" width="11" style="88" customWidth="1"/>
    <col min="9731" max="9731" width="11.28515625" style="88" customWidth="1"/>
    <col min="9732" max="9732" width="14.7109375" style="88" customWidth="1"/>
    <col min="9733" max="9733" width="12.7109375" style="88" customWidth="1"/>
    <col min="9734" max="9734" width="12.42578125" style="88" customWidth="1"/>
    <col min="9735" max="9735" width="10.85546875" style="88" customWidth="1"/>
    <col min="9736" max="9736" width="10" style="88" customWidth="1"/>
    <col min="9737" max="9737" width="15.42578125" style="88" customWidth="1"/>
    <col min="9738" max="9738" width="14.5703125" style="88" customWidth="1"/>
    <col min="9739" max="9739" width="4.7109375" style="88" customWidth="1"/>
    <col min="9740" max="9743" width="9.140625" style="88"/>
    <col min="9744" max="9744" width="53.42578125" style="88" customWidth="1"/>
    <col min="9745" max="9984" width="9.140625" style="88"/>
    <col min="9985" max="9985" width="2.85546875" style="88" customWidth="1"/>
    <col min="9986" max="9986" width="11" style="88" customWidth="1"/>
    <col min="9987" max="9987" width="11.28515625" style="88" customWidth="1"/>
    <col min="9988" max="9988" width="14.7109375" style="88" customWidth="1"/>
    <col min="9989" max="9989" width="12.7109375" style="88" customWidth="1"/>
    <col min="9990" max="9990" width="12.42578125" style="88" customWidth="1"/>
    <col min="9991" max="9991" width="10.85546875" style="88" customWidth="1"/>
    <col min="9992" max="9992" width="10" style="88" customWidth="1"/>
    <col min="9993" max="9993" width="15.42578125" style="88" customWidth="1"/>
    <col min="9994" max="9994" width="14.5703125" style="88" customWidth="1"/>
    <col min="9995" max="9995" width="4.7109375" style="88" customWidth="1"/>
    <col min="9996" max="9999" width="9.140625" style="88"/>
    <col min="10000" max="10000" width="53.42578125" style="88" customWidth="1"/>
    <col min="10001" max="10240" width="9.140625" style="88"/>
    <col min="10241" max="10241" width="2.85546875" style="88" customWidth="1"/>
    <col min="10242" max="10242" width="11" style="88" customWidth="1"/>
    <col min="10243" max="10243" width="11.28515625" style="88" customWidth="1"/>
    <col min="10244" max="10244" width="14.7109375" style="88" customWidth="1"/>
    <col min="10245" max="10245" width="12.7109375" style="88" customWidth="1"/>
    <col min="10246" max="10246" width="12.42578125" style="88" customWidth="1"/>
    <col min="10247" max="10247" width="10.85546875" style="88" customWidth="1"/>
    <col min="10248" max="10248" width="10" style="88" customWidth="1"/>
    <col min="10249" max="10249" width="15.42578125" style="88" customWidth="1"/>
    <col min="10250" max="10250" width="14.5703125" style="88" customWidth="1"/>
    <col min="10251" max="10251" width="4.7109375" style="88" customWidth="1"/>
    <col min="10252" max="10255" width="9.140625" style="88"/>
    <col min="10256" max="10256" width="53.42578125" style="88" customWidth="1"/>
    <col min="10257" max="10496" width="9.140625" style="88"/>
    <col min="10497" max="10497" width="2.85546875" style="88" customWidth="1"/>
    <col min="10498" max="10498" width="11" style="88" customWidth="1"/>
    <col min="10499" max="10499" width="11.28515625" style="88" customWidth="1"/>
    <col min="10500" max="10500" width="14.7109375" style="88" customWidth="1"/>
    <col min="10501" max="10501" width="12.7109375" style="88" customWidth="1"/>
    <col min="10502" max="10502" width="12.42578125" style="88" customWidth="1"/>
    <col min="10503" max="10503" width="10.85546875" style="88" customWidth="1"/>
    <col min="10504" max="10504" width="10" style="88" customWidth="1"/>
    <col min="10505" max="10505" width="15.42578125" style="88" customWidth="1"/>
    <col min="10506" max="10506" width="14.5703125" style="88" customWidth="1"/>
    <col min="10507" max="10507" width="4.7109375" style="88" customWidth="1"/>
    <col min="10508" max="10511" width="9.140625" style="88"/>
    <col min="10512" max="10512" width="53.42578125" style="88" customWidth="1"/>
    <col min="10513" max="10752" width="9.140625" style="88"/>
    <col min="10753" max="10753" width="2.85546875" style="88" customWidth="1"/>
    <col min="10754" max="10754" width="11" style="88" customWidth="1"/>
    <col min="10755" max="10755" width="11.28515625" style="88" customWidth="1"/>
    <col min="10756" max="10756" width="14.7109375" style="88" customWidth="1"/>
    <col min="10757" max="10757" width="12.7109375" style="88" customWidth="1"/>
    <col min="10758" max="10758" width="12.42578125" style="88" customWidth="1"/>
    <col min="10759" max="10759" width="10.85546875" style="88" customWidth="1"/>
    <col min="10760" max="10760" width="10" style="88" customWidth="1"/>
    <col min="10761" max="10761" width="15.42578125" style="88" customWidth="1"/>
    <col min="10762" max="10762" width="14.5703125" style="88" customWidth="1"/>
    <col min="10763" max="10763" width="4.7109375" style="88" customWidth="1"/>
    <col min="10764" max="10767" width="9.140625" style="88"/>
    <col min="10768" max="10768" width="53.42578125" style="88" customWidth="1"/>
    <col min="10769" max="11008" width="9.140625" style="88"/>
    <col min="11009" max="11009" width="2.85546875" style="88" customWidth="1"/>
    <col min="11010" max="11010" width="11" style="88" customWidth="1"/>
    <col min="11011" max="11011" width="11.28515625" style="88" customWidth="1"/>
    <col min="11012" max="11012" width="14.7109375" style="88" customWidth="1"/>
    <col min="11013" max="11013" width="12.7109375" style="88" customWidth="1"/>
    <col min="11014" max="11014" width="12.42578125" style="88" customWidth="1"/>
    <col min="11015" max="11015" width="10.85546875" style="88" customWidth="1"/>
    <col min="11016" max="11016" width="10" style="88" customWidth="1"/>
    <col min="11017" max="11017" width="15.42578125" style="88" customWidth="1"/>
    <col min="11018" max="11018" width="14.5703125" style="88" customWidth="1"/>
    <col min="11019" max="11019" width="4.7109375" style="88" customWidth="1"/>
    <col min="11020" max="11023" width="9.140625" style="88"/>
    <col min="11024" max="11024" width="53.42578125" style="88" customWidth="1"/>
    <col min="11025" max="11264" width="9.140625" style="88"/>
    <col min="11265" max="11265" width="2.85546875" style="88" customWidth="1"/>
    <col min="11266" max="11266" width="11" style="88" customWidth="1"/>
    <col min="11267" max="11267" width="11.28515625" style="88" customWidth="1"/>
    <col min="11268" max="11268" width="14.7109375" style="88" customWidth="1"/>
    <col min="11269" max="11269" width="12.7109375" style="88" customWidth="1"/>
    <col min="11270" max="11270" width="12.42578125" style="88" customWidth="1"/>
    <col min="11271" max="11271" width="10.85546875" style="88" customWidth="1"/>
    <col min="11272" max="11272" width="10" style="88" customWidth="1"/>
    <col min="11273" max="11273" width="15.42578125" style="88" customWidth="1"/>
    <col min="11274" max="11274" width="14.5703125" style="88" customWidth="1"/>
    <col min="11275" max="11275" width="4.7109375" style="88" customWidth="1"/>
    <col min="11276" max="11279" width="9.140625" style="88"/>
    <col min="11280" max="11280" width="53.42578125" style="88" customWidth="1"/>
    <col min="11281" max="11520" width="9.140625" style="88"/>
    <col min="11521" max="11521" width="2.85546875" style="88" customWidth="1"/>
    <col min="11522" max="11522" width="11" style="88" customWidth="1"/>
    <col min="11523" max="11523" width="11.28515625" style="88" customWidth="1"/>
    <col min="11524" max="11524" width="14.7109375" style="88" customWidth="1"/>
    <col min="11525" max="11525" width="12.7109375" style="88" customWidth="1"/>
    <col min="11526" max="11526" width="12.42578125" style="88" customWidth="1"/>
    <col min="11527" max="11527" width="10.85546875" style="88" customWidth="1"/>
    <col min="11528" max="11528" width="10" style="88" customWidth="1"/>
    <col min="11529" max="11529" width="15.42578125" style="88" customWidth="1"/>
    <col min="11530" max="11530" width="14.5703125" style="88" customWidth="1"/>
    <col min="11531" max="11531" width="4.7109375" style="88" customWidth="1"/>
    <col min="11532" max="11535" width="9.140625" style="88"/>
    <col min="11536" max="11536" width="53.42578125" style="88" customWidth="1"/>
    <col min="11537" max="11776" width="9.140625" style="88"/>
    <col min="11777" max="11777" width="2.85546875" style="88" customWidth="1"/>
    <col min="11778" max="11778" width="11" style="88" customWidth="1"/>
    <col min="11779" max="11779" width="11.28515625" style="88" customWidth="1"/>
    <col min="11780" max="11780" width="14.7109375" style="88" customWidth="1"/>
    <col min="11781" max="11781" width="12.7109375" style="88" customWidth="1"/>
    <col min="11782" max="11782" width="12.42578125" style="88" customWidth="1"/>
    <col min="11783" max="11783" width="10.85546875" style="88" customWidth="1"/>
    <col min="11784" max="11784" width="10" style="88" customWidth="1"/>
    <col min="11785" max="11785" width="15.42578125" style="88" customWidth="1"/>
    <col min="11786" max="11786" width="14.5703125" style="88" customWidth="1"/>
    <col min="11787" max="11787" width="4.7109375" style="88" customWidth="1"/>
    <col min="11788" max="11791" width="9.140625" style="88"/>
    <col min="11792" max="11792" width="53.42578125" style="88" customWidth="1"/>
    <col min="11793" max="12032" width="9.140625" style="88"/>
    <col min="12033" max="12033" width="2.85546875" style="88" customWidth="1"/>
    <col min="12034" max="12034" width="11" style="88" customWidth="1"/>
    <col min="12035" max="12035" width="11.28515625" style="88" customWidth="1"/>
    <col min="12036" max="12036" width="14.7109375" style="88" customWidth="1"/>
    <col min="12037" max="12037" width="12.7109375" style="88" customWidth="1"/>
    <col min="12038" max="12038" width="12.42578125" style="88" customWidth="1"/>
    <col min="12039" max="12039" width="10.85546875" style="88" customWidth="1"/>
    <col min="12040" max="12040" width="10" style="88" customWidth="1"/>
    <col min="12041" max="12041" width="15.42578125" style="88" customWidth="1"/>
    <col min="12042" max="12042" width="14.5703125" style="88" customWidth="1"/>
    <col min="12043" max="12043" width="4.7109375" style="88" customWidth="1"/>
    <col min="12044" max="12047" width="9.140625" style="88"/>
    <col min="12048" max="12048" width="53.42578125" style="88" customWidth="1"/>
    <col min="12049" max="12288" width="9.140625" style="88"/>
    <col min="12289" max="12289" width="2.85546875" style="88" customWidth="1"/>
    <col min="12290" max="12290" width="11" style="88" customWidth="1"/>
    <col min="12291" max="12291" width="11.28515625" style="88" customWidth="1"/>
    <col min="12292" max="12292" width="14.7109375" style="88" customWidth="1"/>
    <col min="12293" max="12293" width="12.7109375" style="88" customWidth="1"/>
    <col min="12294" max="12294" width="12.42578125" style="88" customWidth="1"/>
    <col min="12295" max="12295" width="10.85546875" style="88" customWidth="1"/>
    <col min="12296" max="12296" width="10" style="88" customWidth="1"/>
    <col min="12297" max="12297" width="15.42578125" style="88" customWidth="1"/>
    <col min="12298" max="12298" width="14.5703125" style="88" customWidth="1"/>
    <col min="12299" max="12299" width="4.7109375" style="88" customWidth="1"/>
    <col min="12300" max="12303" width="9.140625" style="88"/>
    <col min="12304" max="12304" width="53.42578125" style="88" customWidth="1"/>
    <col min="12305" max="12544" width="9.140625" style="88"/>
    <col min="12545" max="12545" width="2.85546875" style="88" customWidth="1"/>
    <col min="12546" max="12546" width="11" style="88" customWidth="1"/>
    <col min="12547" max="12547" width="11.28515625" style="88" customWidth="1"/>
    <col min="12548" max="12548" width="14.7109375" style="88" customWidth="1"/>
    <col min="12549" max="12549" width="12.7109375" style="88" customWidth="1"/>
    <col min="12550" max="12550" width="12.42578125" style="88" customWidth="1"/>
    <col min="12551" max="12551" width="10.85546875" style="88" customWidth="1"/>
    <col min="12552" max="12552" width="10" style="88" customWidth="1"/>
    <col min="12553" max="12553" width="15.42578125" style="88" customWidth="1"/>
    <col min="12554" max="12554" width="14.5703125" style="88" customWidth="1"/>
    <col min="12555" max="12555" width="4.7109375" style="88" customWidth="1"/>
    <col min="12556" max="12559" width="9.140625" style="88"/>
    <col min="12560" max="12560" width="53.42578125" style="88" customWidth="1"/>
    <col min="12561" max="12800" width="9.140625" style="88"/>
    <col min="12801" max="12801" width="2.85546875" style="88" customWidth="1"/>
    <col min="12802" max="12802" width="11" style="88" customWidth="1"/>
    <col min="12803" max="12803" width="11.28515625" style="88" customWidth="1"/>
    <col min="12804" max="12804" width="14.7109375" style="88" customWidth="1"/>
    <col min="12805" max="12805" width="12.7109375" style="88" customWidth="1"/>
    <col min="12806" max="12806" width="12.42578125" style="88" customWidth="1"/>
    <col min="12807" max="12807" width="10.85546875" style="88" customWidth="1"/>
    <col min="12808" max="12808" width="10" style="88" customWidth="1"/>
    <col min="12809" max="12809" width="15.42578125" style="88" customWidth="1"/>
    <col min="12810" max="12810" width="14.5703125" style="88" customWidth="1"/>
    <col min="12811" max="12811" width="4.7109375" style="88" customWidth="1"/>
    <col min="12812" max="12815" width="9.140625" style="88"/>
    <col min="12816" max="12816" width="53.42578125" style="88" customWidth="1"/>
    <col min="12817" max="13056" width="9.140625" style="88"/>
    <col min="13057" max="13057" width="2.85546875" style="88" customWidth="1"/>
    <col min="13058" max="13058" width="11" style="88" customWidth="1"/>
    <col min="13059" max="13059" width="11.28515625" style="88" customWidth="1"/>
    <col min="13060" max="13060" width="14.7109375" style="88" customWidth="1"/>
    <col min="13061" max="13061" width="12.7109375" style="88" customWidth="1"/>
    <col min="13062" max="13062" width="12.42578125" style="88" customWidth="1"/>
    <col min="13063" max="13063" width="10.85546875" style="88" customWidth="1"/>
    <col min="13064" max="13064" width="10" style="88" customWidth="1"/>
    <col min="13065" max="13065" width="15.42578125" style="88" customWidth="1"/>
    <col min="13066" max="13066" width="14.5703125" style="88" customWidth="1"/>
    <col min="13067" max="13067" width="4.7109375" style="88" customWidth="1"/>
    <col min="13068" max="13071" width="9.140625" style="88"/>
    <col min="13072" max="13072" width="53.42578125" style="88" customWidth="1"/>
    <col min="13073" max="13312" width="9.140625" style="88"/>
    <col min="13313" max="13313" width="2.85546875" style="88" customWidth="1"/>
    <col min="13314" max="13314" width="11" style="88" customWidth="1"/>
    <col min="13315" max="13315" width="11.28515625" style="88" customWidth="1"/>
    <col min="13316" max="13316" width="14.7109375" style="88" customWidth="1"/>
    <col min="13317" max="13317" width="12.7109375" style="88" customWidth="1"/>
    <col min="13318" max="13318" width="12.42578125" style="88" customWidth="1"/>
    <col min="13319" max="13319" width="10.85546875" style="88" customWidth="1"/>
    <col min="13320" max="13320" width="10" style="88" customWidth="1"/>
    <col min="13321" max="13321" width="15.42578125" style="88" customWidth="1"/>
    <col min="13322" max="13322" width="14.5703125" style="88" customWidth="1"/>
    <col min="13323" max="13323" width="4.7109375" style="88" customWidth="1"/>
    <col min="13324" max="13327" width="9.140625" style="88"/>
    <col min="13328" max="13328" width="53.42578125" style="88" customWidth="1"/>
    <col min="13329" max="13568" width="9.140625" style="88"/>
    <col min="13569" max="13569" width="2.85546875" style="88" customWidth="1"/>
    <col min="13570" max="13570" width="11" style="88" customWidth="1"/>
    <col min="13571" max="13571" width="11.28515625" style="88" customWidth="1"/>
    <col min="13572" max="13572" width="14.7109375" style="88" customWidth="1"/>
    <col min="13573" max="13573" width="12.7109375" style="88" customWidth="1"/>
    <col min="13574" max="13574" width="12.42578125" style="88" customWidth="1"/>
    <col min="13575" max="13575" width="10.85546875" style="88" customWidth="1"/>
    <col min="13576" max="13576" width="10" style="88" customWidth="1"/>
    <col min="13577" max="13577" width="15.42578125" style="88" customWidth="1"/>
    <col min="13578" max="13578" width="14.5703125" style="88" customWidth="1"/>
    <col min="13579" max="13579" width="4.7109375" style="88" customWidth="1"/>
    <col min="13580" max="13583" width="9.140625" style="88"/>
    <col min="13584" max="13584" width="53.42578125" style="88" customWidth="1"/>
    <col min="13585" max="13824" width="9.140625" style="88"/>
    <col min="13825" max="13825" width="2.85546875" style="88" customWidth="1"/>
    <col min="13826" max="13826" width="11" style="88" customWidth="1"/>
    <col min="13827" max="13827" width="11.28515625" style="88" customWidth="1"/>
    <col min="13828" max="13828" width="14.7109375" style="88" customWidth="1"/>
    <col min="13829" max="13829" width="12.7109375" style="88" customWidth="1"/>
    <col min="13830" max="13830" width="12.42578125" style="88" customWidth="1"/>
    <col min="13831" max="13831" width="10.85546875" style="88" customWidth="1"/>
    <col min="13832" max="13832" width="10" style="88" customWidth="1"/>
    <col min="13833" max="13833" width="15.42578125" style="88" customWidth="1"/>
    <col min="13834" max="13834" width="14.5703125" style="88" customWidth="1"/>
    <col min="13835" max="13835" width="4.7109375" style="88" customWidth="1"/>
    <col min="13836" max="13839" width="9.140625" style="88"/>
    <col min="13840" max="13840" width="53.42578125" style="88" customWidth="1"/>
    <col min="13841" max="14080" width="9.140625" style="88"/>
    <col min="14081" max="14081" width="2.85546875" style="88" customWidth="1"/>
    <col min="14082" max="14082" width="11" style="88" customWidth="1"/>
    <col min="14083" max="14083" width="11.28515625" style="88" customWidth="1"/>
    <col min="14084" max="14084" width="14.7109375" style="88" customWidth="1"/>
    <col min="14085" max="14085" width="12.7109375" style="88" customWidth="1"/>
    <col min="14086" max="14086" width="12.42578125" style="88" customWidth="1"/>
    <col min="14087" max="14087" width="10.85546875" style="88" customWidth="1"/>
    <col min="14088" max="14088" width="10" style="88" customWidth="1"/>
    <col min="14089" max="14089" width="15.42578125" style="88" customWidth="1"/>
    <col min="14090" max="14090" width="14.5703125" style="88" customWidth="1"/>
    <col min="14091" max="14091" width="4.7109375" style="88" customWidth="1"/>
    <col min="14092" max="14095" width="9.140625" style="88"/>
    <col min="14096" max="14096" width="53.42578125" style="88" customWidth="1"/>
    <col min="14097" max="14336" width="9.140625" style="88"/>
    <col min="14337" max="14337" width="2.85546875" style="88" customWidth="1"/>
    <col min="14338" max="14338" width="11" style="88" customWidth="1"/>
    <col min="14339" max="14339" width="11.28515625" style="88" customWidth="1"/>
    <col min="14340" max="14340" width="14.7109375" style="88" customWidth="1"/>
    <col min="14341" max="14341" width="12.7109375" style="88" customWidth="1"/>
    <col min="14342" max="14342" width="12.42578125" style="88" customWidth="1"/>
    <col min="14343" max="14343" width="10.85546875" style="88" customWidth="1"/>
    <col min="14344" max="14344" width="10" style="88" customWidth="1"/>
    <col min="14345" max="14345" width="15.42578125" style="88" customWidth="1"/>
    <col min="14346" max="14346" width="14.5703125" style="88" customWidth="1"/>
    <col min="14347" max="14347" width="4.7109375" style="88" customWidth="1"/>
    <col min="14348" max="14351" width="9.140625" style="88"/>
    <col min="14352" max="14352" width="53.42578125" style="88" customWidth="1"/>
    <col min="14353" max="14592" width="9.140625" style="88"/>
    <col min="14593" max="14593" width="2.85546875" style="88" customWidth="1"/>
    <col min="14594" max="14594" width="11" style="88" customWidth="1"/>
    <col min="14595" max="14595" width="11.28515625" style="88" customWidth="1"/>
    <col min="14596" max="14596" width="14.7109375" style="88" customWidth="1"/>
    <col min="14597" max="14597" width="12.7109375" style="88" customWidth="1"/>
    <col min="14598" max="14598" width="12.42578125" style="88" customWidth="1"/>
    <col min="14599" max="14599" width="10.85546875" style="88" customWidth="1"/>
    <col min="14600" max="14600" width="10" style="88" customWidth="1"/>
    <col min="14601" max="14601" width="15.42578125" style="88" customWidth="1"/>
    <col min="14602" max="14602" width="14.5703125" style="88" customWidth="1"/>
    <col min="14603" max="14603" width="4.7109375" style="88" customWidth="1"/>
    <col min="14604" max="14607" width="9.140625" style="88"/>
    <col min="14608" max="14608" width="53.42578125" style="88" customWidth="1"/>
    <col min="14609" max="14848" width="9.140625" style="88"/>
    <col min="14849" max="14849" width="2.85546875" style="88" customWidth="1"/>
    <col min="14850" max="14850" width="11" style="88" customWidth="1"/>
    <col min="14851" max="14851" width="11.28515625" style="88" customWidth="1"/>
    <col min="14852" max="14852" width="14.7109375" style="88" customWidth="1"/>
    <col min="14853" max="14853" width="12.7109375" style="88" customWidth="1"/>
    <col min="14854" max="14854" width="12.42578125" style="88" customWidth="1"/>
    <col min="14855" max="14855" width="10.85546875" style="88" customWidth="1"/>
    <col min="14856" max="14856" width="10" style="88" customWidth="1"/>
    <col min="14857" max="14857" width="15.42578125" style="88" customWidth="1"/>
    <col min="14858" max="14858" width="14.5703125" style="88" customWidth="1"/>
    <col min="14859" max="14859" width="4.7109375" style="88" customWidth="1"/>
    <col min="14860" max="14863" width="9.140625" style="88"/>
    <col min="14864" max="14864" width="53.42578125" style="88" customWidth="1"/>
    <col min="14865" max="15104" width="9.140625" style="88"/>
    <col min="15105" max="15105" width="2.85546875" style="88" customWidth="1"/>
    <col min="15106" max="15106" width="11" style="88" customWidth="1"/>
    <col min="15107" max="15107" width="11.28515625" style="88" customWidth="1"/>
    <col min="15108" max="15108" width="14.7109375" style="88" customWidth="1"/>
    <col min="15109" max="15109" width="12.7109375" style="88" customWidth="1"/>
    <col min="15110" max="15110" width="12.42578125" style="88" customWidth="1"/>
    <col min="15111" max="15111" width="10.85546875" style="88" customWidth="1"/>
    <col min="15112" max="15112" width="10" style="88" customWidth="1"/>
    <col min="15113" max="15113" width="15.42578125" style="88" customWidth="1"/>
    <col min="15114" max="15114" width="14.5703125" style="88" customWidth="1"/>
    <col min="15115" max="15115" width="4.7109375" style="88" customWidth="1"/>
    <col min="15116" max="15119" width="9.140625" style="88"/>
    <col min="15120" max="15120" width="53.42578125" style="88" customWidth="1"/>
    <col min="15121" max="15360" width="9.140625" style="88"/>
    <col min="15361" max="15361" width="2.85546875" style="88" customWidth="1"/>
    <col min="15362" max="15362" width="11" style="88" customWidth="1"/>
    <col min="15363" max="15363" width="11.28515625" style="88" customWidth="1"/>
    <col min="15364" max="15364" width="14.7109375" style="88" customWidth="1"/>
    <col min="15365" max="15365" width="12.7109375" style="88" customWidth="1"/>
    <col min="15366" max="15366" width="12.42578125" style="88" customWidth="1"/>
    <col min="15367" max="15367" width="10.85546875" style="88" customWidth="1"/>
    <col min="15368" max="15368" width="10" style="88" customWidth="1"/>
    <col min="15369" max="15369" width="15.42578125" style="88" customWidth="1"/>
    <col min="15370" max="15370" width="14.5703125" style="88" customWidth="1"/>
    <col min="15371" max="15371" width="4.7109375" style="88" customWidth="1"/>
    <col min="15372" max="15375" width="9.140625" style="88"/>
    <col min="15376" max="15376" width="53.42578125" style="88" customWidth="1"/>
    <col min="15377" max="15616" width="9.140625" style="88"/>
    <col min="15617" max="15617" width="2.85546875" style="88" customWidth="1"/>
    <col min="15618" max="15618" width="11" style="88" customWidth="1"/>
    <col min="15619" max="15619" width="11.28515625" style="88" customWidth="1"/>
    <col min="15620" max="15620" width="14.7109375" style="88" customWidth="1"/>
    <col min="15621" max="15621" width="12.7109375" style="88" customWidth="1"/>
    <col min="15622" max="15622" width="12.42578125" style="88" customWidth="1"/>
    <col min="15623" max="15623" width="10.85546875" style="88" customWidth="1"/>
    <col min="15624" max="15624" width="10" style="88" customWidth="1"/>
    <col min="15625" max="15625" width="15.42578125" style="88" customWidth="1"/>
    <col min="15626" max="15626" width="14.5703125" style="88" customWidth="1"/>
    <col min="15627" max="15627" width="4.7109375" style="88" customWidth="1"/>
    <col min="15628" max="15631" width="9.140625" style="88"/>
    <col min="15632" max="15632" width="53.42578125" style="88" customWidth="1"/>
    <col min="15633" max="15872" width="9.140625" style="88"/>
    <col min="15873" max="15873" width="2.85546875" style="88" customWidth="1"/>
    <col min="15874" max="15874" width="11" style="88" customWidth="1"/>
    <col min="15875" max="15875" width="11.28515625" style="88" customWidth="1"/>
    <col min="15876" max="15876" width="14.7109375" style="88" customWidth="1"/>
    <col min="15877" max="15877" width="12.7109375" style="88" customWidth="1"/>
    <col min="15878" max="15878" width="12.42578125" style="88" customWidth="1"/>
    <col min="15879" max="15879" width="10.85546875" style="88" customWidth="1"/>
    <col min="15880" max="15880" width="10" style="88" customWidth="1"/>
    <col min="15881" max="15881" width="15.42578125" style="88" customWidth="1"/>
    <col min="15882" max="15882" width="14.5703125" style="88" customWidth="1"/>
    <col min="15883" max="15883" width="4.7109375" style="88" customWidth="1"/>
    <col min="15884" max="15887" width="9.140625" style="88"/>
    <col min="15888" max="15888" width="53.42578125" style="88" customWidth="1"/>
    <col min="15889" max="16128" width="9.140625" style="88"/>
    <col min="16129" max="16129" width="2.85546875" style="88" customWidth="1"/>
    <col min="16130" max="16130" width="11" style="88" customWidth="1"/>
    <col min="16131" max="16131" width="11.28515625" style="88" customWidth="1"/>
    <col min="16132" max="16132" width="14.7109375" style="88" customWidth="1"/>
    <col min="16133" max="16133" width="12.7109375" style="88" customWidth="1"/>
    <col min="16134" max="16134" width="12.42578125" style="88" customWidth="1"/>
    <col min="16135" max="16135" width="10.85546875" style="88" customWidth="1"/>
    <col min="16136" max="16136" width="10" style="88" customWidth="1"/>
    <col min="16137" max="16137" width="15.42578125" style="88" customWidth="1"/>
    <col min="16138" max="16138" width="14.5703125" style="88" customWidth="1"/>
    <col min="16139" max="16139" width="4.7109375" style="88" customWidth="1"/>
    <col min="16140" max="16143" width="9.140625" style="88"/>
    <col min="16144" max="16144" width="53.42578125" style="88" customWidth="1"/>
    <col min="16145" max="16384" width="9.140625" style="88"/>
  </cols>
  <sheetData>
    <row r="1" spans="1:16" s="111" customFormat="1">
      <c r="A1" s="109"/>
      <c r="B1" s="110" t="s">
        <v>367</v>
      </c>
      <c r="C1" s="110" t="s">
        <v>368</v>
      </c>
    </row>
    <row r="2" spans="1:16">
      <c r="B2" s="112" t="s">
        <v>369</v>
      </c>
      <c r="C2" s="112" t="s">
        <v>370</v>
      </c>
    </row>
    <row r="3" spans="1:16">
      <c r="H3" s="88" t="s">
        <v>197</v>
      </c>
    </row>
    <row r="5" spans="1:16">
      <c r="H5" s="113" t="s">
        <v>198</v>
      </c>
      <c r="I5" s="113"/>
      <c r="J5" s="112"/>
    </row>
    <row r="6" spans="1:16">
      <c r="A6" s="158" t="s">
        <v>199</v>
      </c>
      <c r="B6" s="159"/>
      <c r="C6" s="159"/>
      <c r="D6" s="159"/>
      <c r="E6" s="159"/>
      <c r="F6" s="159"/>
      <c r="G6" s="159"/>
      <c r="H6" s="159"/>
      <c r="I6" s="159"/>
      <c r="J6" s="159"/>
      <c r="K6" s="114"/>
      <c r="L6" s="114"/>
      <c r="M6" s="114"/>
      <c r="N6" s="114"/>
      <c r="O6" s="114"/>
      <c r="P6" s="114"/>
    </row>
    <row r="7" spans="1:16" ht="33.75">
      <c r="A7" s="115"/>
      <c r="B7" s="170" t="s">
        <v>200</v>
      </c>
      <c r="C7" s="170"/>
      <c r="D7" s="170"/>
      <c r="E7" s="170"/>
      <c r="F7" s="171"/>
      <c r="G7" s="99" t="s">
        <v>201</v>
      </c>
      <c r="H7" s="99" t="s">
        <v>202</v>
      </c>
      <c r="I7" s="81" t="s">
        <v>406</v>
      </c>
      <c r="J7" s="81" t="s">
        <v>203</v>
      </c>
    </row>
    <row r="8" spans="1:16">
      <c r="A8" s="115">
        <v>1</v>
      </c>
      <c r="B8" s="157" t="s">
        <v>204</v>
      </c>
      <c r="C8" s="157"/>
      <c r="D8" s="157"/>
      <c r="E8" s="157"/>
      <c r="F8" s="157"/>
      <c r="G8" s="97">
        <v>70</v>
      </c>
      <c r="H8" s="97">
        <v>11100</v>
      </c>
      <c r="I8" s="101"/>
      <c r="J8" s="95"/>
    </row>
    <row r="9" spans="1:16">
      <c r="A9" s="115" t="s">
        <v>205</v>
      </c>
      <c r="B9" s="164" t="s">
        <v>206</v>
      </c>
      <c r="C9" s="165"/>
      <c r="D9" s="165"/>
      <c r="E9" s="165"/>
      <c r="F9" s="163"/>
      <c r="G9" s="98" t="s">
        <v>207</v>
      </c>
      <c r="H9" s="98">
        <v>11101</v>
      </c>
      <c r="I9" s="102"/>
      <c r="J9" s="95"/>
    </row>
    <row r="10" spans="1:16">
      <c r="A10" s="116" t="s">
        <v>208</v>
      </c>
      <c r="B10" s="164" t="s">
        <v>209</v>
      </c>
      <c r="C10" s="165"/>
      <c r="D10" s="165"/>
      <c r="E10" s="165"/>
      <c r="F10" s="163"/>
      <c r="G10" s="98">
        <v>704</v>
      </c>
      <c r="H10" s="98">
        <v>11102</v>
      </c>
      <c r="I10" s="102"/>
      <c r="J10" s="95"/>
    </row>
    <row r="11" spans="1:16">
      <c r="A11" s="116" t="s">
        <v>210</v>
      </c>
      <c r="B11" s="164" t="s">
        <v>211</v>
      </c>
      <c r="C11" s="165"/>
      <c r="D11" s="165"/>
      <c r="E11" s="165"/>
      <c r="F11" s="163"/>
      <c r="G11" s="117">
        <v>705</v>
      </c>
      <c r="H11" s="98">
        <v>11103</v>
      </c>
      <c r="I11" s="102">
        <v>48506</v>
      </c>
      <c r="J11" s="95">
        <v>75403</v>
      </c>
    </row>
    <row r="12" spans="1:16">
      <c r="A12" s="85">
        <v>2</v>
      </c>
      <c r="B12" s="164" t="s">
        <v>212</v>
      </c>
      <c r="C12" s="165"/>
      <c r="D12" s="165"/>
      <c r="E12" s="165"/>
      <c r="F12" s="163"/>
      <c r="G12" s="98">
        <v>708</v>
      </c>
      <c r="H12" s="118">
        <v>11104</v>
      </c>
      <c r="I12" s="118"/>
      <c r="J12" s="95"/>
    </row>
    <row r="13" spans="1:16">
      <c r="A13" s="119" t="s">
        <v>205</v>
      </c>
      <c r="B13" s="164" t="s">
        <v>213</v>
      </c>
      <c r="C13" s="165"/>
      <c r="D13" s="165"/>
      <c r="E13" s="165"/>
      <c r="F13" s="163"/>
      <c r="G13" s="98">
        <v>7081</v>
      </c>
      <c r="H13" s="120">
        <v>111041</v>
      </c>
      <c r="I13" s="120"/>
      <c r="J13" s="95"/>
    </row>
    <row r="14" spans="1:16">
      <c r="A14" s="119" t="s">
        <v>214</v>
      </c>
      <c r="B14" s="164" t="s">
        <v>215</v>
      </c>
      <c r="C14" s="165"/>
      <c r="D14" s="165"/>
      <c r="E14" s="165"/>
      <c r="F14" s="163"/>
      <c r="G14" s="98">
        <v>7082</v>
      </c>
      <c r="H14" s="120">
        <v>111042</v>
      </c>
      <c r="I14" s="120"/>
      <c r="J14" s="95"/>
    </row>
    <row r="15" spans="1:16">
      <c r="A15" s="119" t="s">
        <v>216</v>
      </c>
      <c r="B15" s="164" t="s">
        <v>217</v>
      </c>
      <c r="C15" s="165"/>
      <c r="D15" s="165"/>
      <c r="E15" s="165"/>
      <c r="F15" s="163"/>
      <c r="G15" s="98">
        <v>7083</v>
      </c>
      <c r="H15" s="120">
        <v>111043</v>
      </c>
      <c r="I15" s="120"/>
      <c r="J15" s="95"/>
    </row>
    <row r="16" spans="1:16" ht="26.25" customHeight="1">
      <c r="A16" s="121">
        <v>3</v>
      </c>
      <c r="B16" s="164" t="s">
        <v>218</v>
      </c>
      <c r="C16" s="165"/>
      <c r="D16" s="165"/>
      <c r="E16" s="165"/>
      <c r="F16" s="163"/>
      <c r="G16" s="98">
        <v>71</v>
      </c>
      <c r="H16" s="118">
        <v>11201</v>
      </c>
      <c r="I16" s="118"/>
      <c r="J16" s="95"/>
    </row>
    <row r="17" spans="1:10">
      <c r="A17" s="122"/>
      <c r="B17" s="166" t="s">
        <v>219</v>
      </c>
      <c r="C17" s="167"/>
      <c r="D17" s="167"/>
      <c r="E17" s="167"/>
      <c r="F17" s="168"/>
      <c r="G17" s="123"/>
      <c r="H17" s="98">
        <v>112011</v>
      </c>
      <c r="I17" s="102"/>
      <c r="J17" s="95"/>
    </row>
    <row r="18" spans="1:10">
      <c r="A18" s="122"/>
      <c r="B18" s="166" t="s">
        <v>220</v>
      </c>
      <c r="C18" s="167"/>
      <c r="D18" s="167"/>
      <c r="E18" s="167"/>
      <c r="F18" s="168"/>
      <c r="G18" s="123"/>
      <c r="H18" s="98">
        <v>112012</v>
      </c>
      <c r="I18" s="102"/>
      <c r="J18" s="95"/>
    </row>
    <row r="19" spans="1:10">
      <c r="A19" s="115">
        <v>4</v>
      </c>
      <c r="B19" s="164" t="s">
        <v>221</v>
      </c>
      <c r="C19" s="165"/>
      <c r="D19" s="165"/>
      <c r="E19" s="165"/>
      <c r="F19" s="163"/>
      <c r="G19" s="124">
        <v>72</v>
      </c>
      <c r="H19" s="125">
        <v>11300</v>
      </c>
      <c r="I19" s="125"/>
      <c r="J19" s="95"/>
    </row>
    <row r="20" spans="1:10">
      <c r="A20" s="116"/>
      <c r="B20" s="169" t="s">
        <v>222</v>
      </c>
      <c r="C20" s="169"/>
      <c r="D20" s="169"/>
      <c r="E20" s="169"/>
      <c r="F20" s="169"/>
      <c r="G20" s="79"/>
      <c r="H20" s="125">
        <v>11301</v>
      </c>
      <c r="I20" s="125"/>
      <c r="J20" s="95"/>
    </row>
    <row r="21" spans="1:10">
      <c r="A21" s="116">
        <v>5</v>
      </c>
      <c r="B21" s="157" t="s">
        <v>223</v>
      </c>
      <c r="C21" s="157"/>
      <c r="D21" s="157"/>
      <c r="E21" s="157"/>
      <c r="F21" s="157"/>
      <c r="G21" s="97">
        <v>73</v>
      </c>
      <c r="H21" s="97">
        <v>11400</v>
      </c>
      <c r="I21" s="101"/>
      <c r="J21" s="95"/>
    </row>
    <row r="22" spans="1:10">
      <c r="A22" s="119">
        <v>6</v>
      </c>
      <c r="B22" s="157" t="s">
        <v>224</v>
      </c>
      <c r="C22" s="157"/>
      <c r="D22" s="157"/>
      <c r="E22" s="157"/>
      <c r="F22" s="157"/>
      <c r="G22" s="97">
        <v>75</v>
      </c>
      <c r="H22" s="118">
        <v>11500</v>
      </c>
      <c r="I22" s="118"/>
      <c r="J22" s="95"/>
    </row>
    <row r="23" spans="1:10">
      <c r="A23" s="116">
        <v>7</v>
      </c>
      <c r="B23" s="164" t="s">
        <v>225</v>
      </c>
      <c r="C23" s="165"/>
      <c r="D23" s="165"/>
      <c r="E23" s="165"/>
      <c r="F23" s="163"/>
      <c r="G23" s="98">
        <v>77</v>
      </c>
      <c r="H23" s="98">
        <v>11600</v>
      </c>
      <c r="I23" s="102"/>
      <c r="J23" s="95"/>
    </row>
    <row r="24" spans="1:10">
      <c r="A24" s="85" t="s">
        <v>226</v>
      </c>
      <c r="B24" s="157" t="s">
        <v>227</v>
      </c>
      <c r="C24" s="157"/>
      <c r="D24" s="157"/>
      <c r="E24" s="157"/>
      <c r="F24" s="157"/>
      <c r="G24" s="97"/>
      <c r="H24" s="97">
        <v>11800</v>
      </c>
      <c r="I24" s="101">
        <f>SUM(I11:I23)</f>
        <v>48506</v>
      </c>
      <c r="J24" s="95">
        <f>J10+J11</f>
        <v>75403</v>
      </c>
    </row>
    <row r="25" spans="1:10">
      <c r="A25" s="126"/>
      <c r="B25" s="127"/>
      <c r="C25" s="127"/>
      <c r="D25" s="127"/>
      <c r="E25" s="127"/>
      <c r="F25" s="127"/>
      <c r="G25" s="127"/>
      <c r="H25" s="127"/>
      <c r="I25" s="127"/>
      <c r="J25" s="93"/>
    </row>
    <row r="26" spans="1:10">
      <c r="A26" s="126"/>
      <c r="B26" s="127"/>
      <c r="C26" s="127"/>
      <c r="D26" s="127"/>
      <c r="E26" s="127"/>
      <c r="F26" s="127"/>
      <c r="G26" s="127"/>
      <c r="H26" s="127"/>
      <c r="I26" s="127"/>
      <c r="J26" s="93"/>
    </row>
    <row r="27" spans="1:10">
      <c r="A27" s="126"/>
      <c r="B27" s="127"/>
      <c r="C27" s="127"/>
      <c r="D27" s="127"/>
      <c r="E27" s="127"/>
      <c r="F27" s="127"/>
      <c r="G27" s="127"/>
      <c r="H27" s="127"/>
      <c r="I27" s="127"/>
      <c r="J27" s="93"/>
    </row>
    <row r="28" spans="1:10">
      <c r="A28" s="126"/>
      <c r="B28" s="127"/>
      <c r="C28" s="127"/>
      <c r="D28" s="127"/>
      <c r="E28" s="127"/>
      <c r="F28" s="127"/>
      <c r="G28" s="127"/>
      <c r="H28" s="93" t="s">
        <v>228</v>
      </c>
      <c r="I28" s="127"/>
    </row>
    <row r="29" spans="1:10">
      <c r="A29" s="126"/>
      <c r="B29" s="127"/>
      <c r="C29" s="127"/>
      <c r="D29" s="127"/>
      <c r="E29" s="127"/>
      <c r="F29" s="127"/>
      <c r="G29" s="127"/>
      <c r="H29" s="127"/>
      <c r="I29" s="127"/>
      <c r="J29" s="93"/>
    </row>
    <row r="30" spans="1:10">
      <c r="A30" s="126"/>
      <c r="B30" s="127"/>
      <c r="C30" s="127"/>
      <c r="D30" s="127"/>
      <c r="E30" s="127"/>
      <c r="F30" s="127"/>
      <c r="G30" s="127"/>
      <c r="H30" s="127"/>
      <c r="I30" s="127"/>
      <c r="J30" s="93"/>
    </row>
    <row r="31" spans="1:10">
      <c r="A31" s="126"/>
      <c r="B31" s="127"/>
      <c r="C31" s="127"/>
      <c r="D31" s="127"/>
      <c r="E31" s="127"/>
      <c r="F31" s="127"/>
      <c r="G31" s="127"/>
      <c r="H31" s="127"/>
      <c r="I31" s="127"/>
      <c r="J31" s="93"/>
    </row>
    <row r="32" spans="1:10">
      <c r="A32" s="126"/>
      <c r="B32" s="127"/>
      <c r="C32" s="127"/>
      <c r="D32" s="127"/>
      <c r="E32" s="127"/>
      <c r="F32" s="127"/>
      <c r="G32" s="127"/>
      <c r="H32" s="127"/>
      <c r="I32" s="127"/>
      <c r="J32" s="93"/>
    </row>
    <row r="33" spans="1:10">
      <c r="B33" s="112" t="s">
        <v>371</v>
      </c>
      <c r="C33" s="112" t="s">
        <v>368</v>
      </c>
      <c r="D33" s="112"/>
    </row>
    <row r="34" spans="1:10">
      <c r="B34" s="112" t="s">
        <v>372</v>
      </c>
      <c r="C34" s="112"/>
      <c r="D34" s="112"/>
    </row>
    <row r="35" spans="1:10">
      <c r="H35" s="88" t="s">
        <v>229</v>
      </c>
    </row>
    <row r="36" spans="1:10">
      <c r="G36" s="112"/>
      <c r="H36" s="113" t="s">
        <v>198</v>
      </c>
    </row>
    <row r="37" spans="1:10">
      <c r="A37" s="158" t="s">
        <v>199</v>
      </c>
      <c r="B37" s="159"/>
      <c r="C37" s="159"/>
      <c r="D37" s="159"/>
      <c r="E37" s="159"/>
      <c r="F37" s="159"/>
      <c r="G37" s="159"/>
      <c r="H37" s="159"/>
      <c r="I37" s="159"/>
      <c r="J37" s="159"/>
    </row>
    <row r="38" spans="1:10" ht="33.75">
      <c r="A38" s="82"/>
      <c r="B38" s="160" t="s">
        <v>230</v>
      </c>
      <c r="C38" s="161"/>
      <c r="D38" s="161"/>
      <c r="E38" s="161"/>
      <c r="F38" s="162"/>
      <c r="G38" s="83" t="s">
        <v>201</v>
      </c>
      <c r="H38" s="83" t="s">
        <v>202</v>
      </c>
      <c r="I38" s="84" t="s">
        <v>406</v>
      </c>
      <c r="J38" s="84" t="s">
        <v>203</v>
      </c>
    </row>
    <row r="39" spans="1:10">
      <c r="A39" s="85">
        <v>1</v>
      </c>
      <c r="B39" s="163" t="s">
        <v>231</v>
      </c>
      <c r="C39" s="157"/>
      <c r="D39" s="157"/>
      <c r="E39" s="157"/>
      <c r="F39" s="157"/>
      <c r="G39" s="97">
        <v>60</v>
      </c>
      <c r="H39" s="97">
        <v>12100</v>
      </c>
      <c r="I39" s="101"/>
      <c r="J39" s="95"/>
    </row>
    <row r="40" spans="1:10">
      <c r="A40" s="95" t="s">
        <v>232</v>
      </c>
      <c r="B40" s="155" t="s">
        <v>233</v>
      </c>
      <c r="C40" s="155" t="s">
        <v>234</v>
      </c>
      <c r="D40" s="155"/>
      <c r="E40" s="155"/>
      <c r="F40" s="155"/>
      <c r="G40" s="96" t="s">
        <v>235</v>
      </c>
      <c r="H40" s="96">
        <v>12101</v>
      </c>
      <c r="I40" s="103"/>
      <c r="J40" s="95"/>
    </row>
    <row r="41" spans="1:10">
      <c r="A41" s="95" t="s">
        <v>208</v>
      </c>
      <c r="B41" s="155" t="s">
        <v>236</v>
      </c>
      <c r="C41" s="155" t="s">
        <v>234</v>
      </c>
      <c r="D41" s="155"/>
      <c r="E41" s="155"/>
      <c r="F41" s="155"/>
      <c r="G41" s="96"/>
      <c r="H41" s="97">
        <v>12102</v>
      </c>
      <c r="I41" s="101"/>
      <c r="J41" s="95"/>
    </row>
    <row r="42" spans="1:10">
      <c r="A42" s="95" t="s">
        <v>210</v>
      </c>
      <c r="B42" s="155" t="s">
        <v>237</v>
      </c>
      <c r="C42" s="155" t="s">
        <v>234</v>
      </c>
      <c r="D42" s="155"/>
      <c r="E42" s="155"/>
      <c r="F42" s="155"/>
      <c r="G42" s="96" t="s">
        <v>238</v>
      </c>
      <c r="H42" s="96">
        <v>12103</v>
      </c>
      <c r="I42" s="103">
        <v>37655.199999999997</v>
      </c>
      <c r="J42" s="95">
        <v>64167.8</v>
      </c>
    </row>
    <row r="43" spans="1:10">
      <c r="A43" s="95" t="s">
        <v>239</v>
      </c>
      <c r="B43" s="155" t="s">
        <v>240</v>
      </c>
      <c r="C43" s="155" t="s">
        <v>234</v>
      </c>
      <c r="D43" s="155"/>
      <c r="E43" s="155"/>
      <c r="F43" s="155"/>
      <c r="G43" s="96"/>
      <c r="H43" s="97">
        <v>12104</v>
      </c>
      <c r="I43" s="101"/>
      <c r="J43" s="95"/>
    </row>
    <row r="44" spans="1:10">
      <c r="A44" s="95" t="s">
        <v>241</v>
      </c>
      <c r="B44" s="155" t="s">
        <v>242</v>
      </c>
      <c r="C44" s="155" t="s">
        <v>234</v>
      </c>
      <c r="D44" s="155"/>
      <c r="E44" s="155"/>
      <c r="F44" s="155"/>
      <c r="G44" s="96" t="s">
        <v>243</v>
      </c>
      <c r="H44" s="97">
        <v>12105</v>
      </c>
      <c r="I44" s="101"/>
      <c r="J44" s="95"/>
    </row>
    <row r="45" spans="1:10">
      <c r="A45" s="85">
        <v>2</v>
      </c>
      <c r="B45" s="157" t="s">
        <v>244</v>
      </c>
      <c r="C45" s="157"/>
      <c r="D45" s="157"/>
      <c r="E45" s="157"/>
      <c r="F45" s="157"/>
      <c r="G45" s="97">
        <v>64</v>
      </c>
      <c r="H45" s="97">
        <v>12200</v>
      </c>
      <c r="I45" s="101"/>
      <c r="J45" s="95"/>
    </row>
    <row r="46" spans="1:10">
      <c r="A46" s="85" t="s">
        <v>245</v>
      </c>
      <c r="B46" s="157" t="s">
        <v>246</v>
      </c>
      <c r="C46" s="157"/>
      <c r="D46" s="157"/>
      <c r="E46" s="157"/>
      <c r="F46" s="157"/>
      <c r="G46" s="97">
        <v>641</v>
      </c>
      <c r="H46" s="97">
        <v>12201</v>
      </c>
      <c r="I46" s="101">
        <v>1872</v>
      </c>
      <c r="J46" s="95">
        <v>1770</v>
      </c>
    </row>
    <row r="47" spans="1:10">
      <c r="A47" s="85" t="s">
        <v>247</v>
      </c>
      <c r="B47" s="157" t="s">
        <v>248</v>
      </c>
      <c r="C47" s="157"/>
      <c r="D47" s="157"/>
      <c r="E47" s="157"/>
      <c r="F47" s="157"/>
      <c r="G47" s="97">
        <v>644</v>
      </c>
      <c r="H47" s="97">
        <v>12202</v>
      </c>
      <c r="I47" s="101">
        <v>312.60000000000002</v>
      </c>
      <c r="J47" s="95">
        <v>295.60000000000002</v>
      </c>
    </row>
    <row r="48" spans="1:10">
      <c r="A48" s="85">
        <v>3</v>
      </c>
      <c r="B48" s="157" t="s">
        <v>249</v>
      </c>
      <c r="C48" s="157"/>
      <c r="D48" s="157"/>
      <c r="E48" s="157"/>
      <c r="F48" s="157"/>
      <c r="G48" s="97">
        <v>68</v>
      </c>
      <c r="H48" s="97">
        <v>12300</v>
      </c>
      <c r="I48" s="101">
        <v>154.80000000000001</v>
      </c>
      <c r="J48" s="95">
        <v>180.3</v>
      </c>
    </row>
    <row r="49" spans="1:10">
      <c r="A49" s="85">
        <v>4</v>
      </c>
      <c r="B49" s="157" t="s">
        <v>250</v>
      </c>
      <c r="C49" s="157"/>
      <c r="D49" s="157"/>
      <c r="E49" s="157"/>
      <c r="F49" s="157"/>
      <c r="G49" s="97">
        <v>61</v>
      </c>
      <c r="H49" s="97">
        <v>12400</v>
      </c>
      <c r="I49" s="101"/>
      <c r="J49" s="95"/>
    </row>
    <row r="50" spans="1:10">
      <c r="A50" s="85" t="s">
        <v>205</v>
      </c>
      <c r="B50" s="153" t="s">
        <v>251</v>
      </c>
      <c r="C50" s="153"/>
      <c r="D50" s="153"/>
      <c r="E50" s="153"/>
      <c r="F50" s="153"/>
      <c r="G50" s="96"/>
      <c r="H50" s="96">
        <v>12401</v>
      </c>
      <c r="I50" s="103"/>
      <c r="J50" s="95"/>
    </row>
    <row r="51" spans="1:10">
      <c r="A51" s="85" t="s">
        <v>214</v>
      </c>
      <c r="B51" s="153" t="s">
        <v>252</v>
      </c>
      <c r="C51" s="153"/>
      <c r="D51" s="153"/>
      <c r="E51" s="153"/>
      <c r="F51" s="153"/>
      <c r="G51" s="95">
        <v>611</v>
      </c>
      <c r="H51" s="96">
        <v>12402</v>
      </c>
      <c r="I51" s="103"/>
      <c r="J51" s="95"/>
    </row>
    <row r="52" spans="1:10">
      <c r="A52" s="85" t="s">
        <v>216</v>
      </c>
      <c r="B52" s="153" t="s">
        <v>253</v>
      </c>
      <c r="C52" s="153"/>
      <c r="D52" s="153"/>
      <c r="E52" s="153"/>
      <c r="F52" s="153"/>
      <c r="G52" s="96">
        <v>613</v>
      </c>
      <c r="H52" s="96">
        <v>12403</v>
      </c>
      <c r="I52" s="103"/>
      <c r="J52" s="95"/>
    </row>
    <row r="53" spans="1:10">
      <c r="A53" s="85" t="s">
        <v>254</v>
      </c>
      <c r="B53" s="153" t="s">
        <v>255</v>
      </c>
      <c r="C53" s="153"/>
      <c r="D53" s="153"/>
      <c r="E53" s="153"/>
      <c r="F53" s="153"/>
      <c r="G53" s="95">
        <v>615</v>
      </c>
      <c r="H53" s="96">
        <v>12404</v>
      </c>
      <c r="I53" s="103"/>
      <c r="J53" s="97"/>
    </row>
    <row r="54" spans="1:10">
      <c r="A54" s="85" t="s">
        <v>256</v>
      </c>
      <c r="B54" s="153" t="s">
        <v>257</v>
      </c>
      <c r="C54" s="153"/>
      <c r="D54" s="153"/>
      <c r="E54" s="153"/>
      <c r="F54" s="153"/>
      <c r="G54" s="95">
        <v>616</v>
      </c>
      <c r="H54" s="96">
        <v>12405</v>
      </c>
      <c r="I54" s="103"/>
      <c r="J54" s="95"/>
    </row>
    <row r="55" spans="1:10">
      <c r="A55" s="85" t="s">
        <v>258</v>
      </c>
      <c r="B55" s="153" t="s">
        <v>376</v>
      </c>
      <c r="C55" s="153"/>
      <c r="D55" s="153"/>
      <c r="E55" s="153"/>
      <c r="F55" s="153"/>
      <c r="G55" s="95">
        <v>661</v>
      </c>
      <c r="H55" s="96">
        <v>12406</v>
      </c>
      <c r="I55" s="103">
        <v>4986.8</v>
      </c>
      <c r="J55" s="95">
        <v>5297.2</v>
      </c>
    </row>
    <row r="56" spans="1:10">
      <c r="A56" s="85" t="s">
        <v>259</v>
      </c>
      <c r="B56" s="155" t="s">
        <v>260</v>
      </c>
      <c r="C56" s="155" t="s">
        <v>234</v>
      </c>
      <c r="D56" s="155"/>
      <c r="E56" s="155"/>
      <c r="F56" s="155"/>
      <c r="G56" s="95">
        <v>618</v>
      </c>
      <c r="H56" s="96">
        <v>12407</v>
      </c>
      <c r="I56" s="103">
        <v>138.1</v>
      </c>
      <c r="J56" s="95">
        <v>44.8</v>
      </c>
    </row>
    <row r="57" spans="1:10">
      <c r="A57" s="85" t="s">
        <v>261</v>
      </c>
      <c r="B57" s="155" t="s">
        <v>262</v>
      </c>
      <c r="C57" s="155"/>
      <c r="D57" s="155"/>
      <c r="E57" s="155"/>
      <c r="F57" s="155"/>
      <c r="G57" s="95">
        <v>623</v>
      </c>
      <c r="H57" s="96">
        <v>12408</v>
      </c>
      <c r="I57" s="103"/>
      <c r="J57" s="95"/>
    </row>
    <row r="58" spans="1:10">
      <c r="A58" s="85" t="s">
        <v>263</v>
      </c>
      <c r="B58" s="155" t="s">
        <v>264</v>
      </c>
      <c r="C58" s="155"/>
      <c r="D58" s="155"/>
      <c r="E58" s="155"/>
      <c r="F58" s="155"/>
      <c r="G58" s="95">
        <v>624</v>
      </c>
      <c r="H58" s="96">
        <v>12409</v>
      </c>
      <c r="I58" s="103"/>
      <c r="J58" s="95"/>
    </row>
    <row r="59" spans="1:10">
      <c r="A59" s="85" t="s">
        <v>265</v>
      </c>
      <c r="B59" s="155" t="s">
        <v>266</v>
      </c>
      <c r="C59" s="155"/>
      <c r="D59" s="155"/>
      <c r="E59" s="155"/>
      <c r="F59" s="155"/>
      <c r="G59" s="95">
        <v>625</v>
      </c>
      <c r="H59" s="96">
        <v>12410</v>
      </c>
      <c r="I59" s="103"/>
      <c r="J59" s="95"/>
    </row>
    <row r="60" spans="1:10">
      <c r="A60" s="85" t="s">
        <v>267</v>
      </c>
      <c r="B60" s="155" t="s">
        <v>268</v>
      </c>
      <c r="C60" s="155"/>
      <c r="D60" s="155"/>
      <c r="E60" s="155"/>
      <c r="F60" s="155"/>
      <c r="G60" s="95">
        <v>626</v>
      </c>
      <c r="H60" s="96">
        <v>12411</v>
      </c>
      <c r="I60" s="103">
        <v>686</v>
      </c>
      <c r="J60" s="95">
        <v>486</v>
      </c>
    </row>
    <row r="61" spans="1:10">
      <c r="A61" s="86" t="s">
        <v>269</v>
      </c>
      <c r="B61" s="155" t="s">
        <v>270</v>
      </c>
      <c r="C61" s="155"/>
      <c r="D61" s="155"/>
      <c r="E61" s="155"/>
      <c r="F61" s="155"/>
      <c r="G61" s="95">
        <v>627</v>
      </c>
      <c r="H61" s="96">
        <v>12412</v>
      </c>
      <c r="I61" s="103"/>
      <c r="J61" s="95"/>
    </row>
    <row r="62" spans="1:10">
      <c r="A62" s="85"/>
      <c r="B62" s="156" t="s">
        <v>271</v>
      </c>
      <c r="C62" s="156"/>
      <c r="D62" s="156"/>
      <c r="E62" s="156"/>
      <c r="F62" s="156"/>
      <c r="G62" s="95">
        <v>6271</v>
      </c>
      <c r="H62" s="95">
        <v>124121</v>
      </c>
      <c r="I62" s="104"/>
      <c r="J62" s="95"/>
    </row>
    <row r="63" spans="1:10">
      <c r="A63" s="85"/>
      <c r="B63" s="156" t="s">
        <v>272</v>
      </c>
      <c r="C63" s="156"/>
      <c r="D63" s="156"/>
      <c r="E63" s="156"/>
      <c r="F63" s="156"/>
      <c r="G63" s="95">
        <v>6272</v>
      </c>
      <c r="H63" s="95">
        <v>124122</v>
      </c>
      <c r="I63" s="104"/>
      <c r="J63" s="95"/>
    </row>
    <row r="64" spans="1:10">
      <c r="A64" s="85" t="s">
        <v>273</v>
      </c>
      <c r="B64" s="155" t="s">
        <v>274</v>
      </c>
      <c r="C64" s="155"/>
      <c r="D64" s="155"/>
      <c r="E64" s="155"/>
      <c r="F64" s="155"/>
      <c r="G64" s="95">
        <v>628</v>
      </c>
      <c r="H64" s="95">
        <v>12413</v>
      </c>
      <c r="I64" s="104">
        <v>32</v>
      </c>
      <c r="J64" s="95"/>
    </row>
    <row r="65" spans="1:10">
      <c r="A65" s="85">
        <v>5</v>
      </c>
      <c r="B65" s="155" t="s">
        <v>275</v>
      </c>
      <c r="C65" s="155"/>
      <c r="D65" s="155"/>
      <c r="E65" s="155"/>
      <c r="F65" s="155"/>
      <c r="G65" s="95">
        <v>63</v>
      </c>
      <c r="H65" s="95">
        <v>12500</v>
      </c>
      <c r="I65" s="104"/>
      <c r="J65" s="95"/>
    </row>
    <row r="66" spans="1:10">
      <c r="A66" s="85" t="s">
        <v>205</v>
      </c>
      <c r="B66" s="155" t="s">
        <v>276</v>
      </c>
      <c r="C66" s="155"/>
      <c r="D66" s="155"/>
      <c r="E66" s="155"/>
      <c r="F66" s="155"/>
      <c r="G66" s="95">
        <v>632</v>
      </c>
      <c r="H66" s="95">
        <v>12501</v>
      </c>
      <c r="I66" s="104"/>
      <c r="J66" s="95"/>
    </row>
    <row r="67" spans="1:10">
      <c r="A67" s="85" t="s">
        <v>214</v>
      </c>
      <c r="B67" s="155" t="s">
        <v>195</v>
      </c>
      <c r="C67" s="155"/>
      <c r="D67" s="155"/>
      <c r="E67" s="155"/>
      <c r="F67" s="155"/>
      <c r="G67" s="95">
        <v>633</v>
      </c>
      <c r="H67" s="95">
        <v>12502</v>
      </c>
      <c r="I67" s="104"/>
      <c r="J67" s="95"/>
    </row>
    <row r="68" spans="1:10">
      <c r="A68" s="85" t="s">
        <v>216</v>
      </c>
      <c r="B68" s="155" t="s">
        <v>277</v>
      </c>
      <c r="C68" s="155"/>
      <c r="D68" s="155"/>
      <c r="E68" s="155"/>
      <c r="F68" s="155"/>
      <c r="G68" s="95">
        <v>634</v>
      </c>
      <c r="H68" s="95">
        <v>12503</v>
      </c>
      <c r="I68" s="104">
        <v>47.2</v>
      </c>
      <c r="J68" s="95">
        <v>55</v>
      </c>
    </row>
    <row r="69" spans="1:10">
      <c r="A69" s="85" t="s">
        <v>254</v>
      </c>
      <c r="B69" s="155" t="s">
        <v>278</v>
      </c>
      <c r="C69" s="155"/>
      <c r="D69" s="155"/>
      <c r="E69" s="155"/>
      <c r="F69" s="155"/>
      <c r="G69" s="95" t="s">
        <v>279</v>
      </c>
      <c r="H69" s="95">
        <v>12504</v>
      </c>
      <c r="I69" s="104"/>
      <c r="J69" s="95"/>
    </row>
    <row r="70" spans="1:10">
      <c r="A70" s="85" t="s">
        <v>280</v>
      </c>
      <c r="B70" s="157" t="s">
        <v>281</v>
      </c>
      <c r="C70" s="157"/>
      <c r="D70" s="157"/>
      <c r="E70" s="157"/>
      <c r="F70" s="157"/>
      <c r="G70" s="95"/>
      <c r="H70" s="95">
        <v>12600</v>
      </c>
      <c r="I70" s="104">
        <f>SUM(I42:I69)</f>
        <v>45884.7</v>
      </c>
      <c r="J70" s="95">
        <f>SUM(J42:J69)</f>
        <v>72296.700000000012</v>
      </c>
    </row>
    <row r="71" spans="1:10">
      <c r="B71" s="88" t="s">
        <v>282</v>
      </c>
      <c r="I71" s="89" t="s">
        <v>406</v>
      </c>
      <c r="J71" s="89" t="s">
        <v>203</v>
      </c>
    </row>
    <row r="72" spans="1:10">
      <c r="A72" s="90">
        <v>1</v>
      </c>
      <c r="B72" s="153" t="s">
        <v>283</v>
      </c>
      <c r="C72" s="153"/>
      <c r="D72" s="153"/>
      <c r="E72" s="153"/>
      <c r="F72" s="153"/>
      <c r="G72" s="95"/>
      <c r="H72" s="95">
        <v>14000</v>
      </c>
      <c r="I72" s="104">
        <v>6</v>
      </c>
      <c r="J72" s="95">
        <v>5</v>
      </c>
    </row>
    <row r="73" spans="1:10">
      <c r="A73" s="90">
        <v>2</v>
      </c>
      <c r="B73" s="153" t="s">
        <v>284</v>
      </c>
      <c r="C73" s="153"/>
      <c r="D73" s="153"/>
      <c r="E73" s="153"/>
      <c r="F73" s="153"/>
      <c r="G73" s="95"/>
      <c r="H73" s="95">
        <v>15000</v>
      </c>
      <c r="I73" s="104"/>
      <c r="J73" s="95"/>
    </row>
    <row r="74" spans="1:10">
      <c r="A74" s="79" t="s">
        <v>205</v>
      </c>
      <c r="B74" s="153" t="s">
        <v>285</v>
      </c>
      <c r="C74" s="153"/>
      <c r="D74" s="153"/>
      <c r="E74" s="153"/>
      <c r="F74" s="153"/>
      <c r="G74" s="95"/>
      <c r="H74" s="95">
        <v>15001</v>
      </c>
      <c r="I74" s="104"/>
      <c r="J74" s="95"/>
    </row>
    <row r="75" spans="1:10">
      <c r="A75" s="79"/>
      <c r="B75" s="154" t="s">
        <v>286</v>
      </c>
      <c r="C75" s="154"/>
      <c r="D75" s="154"/>
      <c r="E75" s="154"/>
      <c r="F75" s="154"/>
      <c r="G75" s="95"/>
      <c r="H75" s="95">
        <v>150011</v>
      </c>
      <c r="I75" s="104"/>
      <c r="J75" s="95"/>
    </row>
    <row r="76" spans="1:10">
      <c r="A76" s="90" t="s">
        <v>214</v>
      </c>
      <c r="B76" s="153" t="s">
        <v>287</v>
      </c>
      <c r="C76" s="153"/>
      <c r="D76" s="153"/>
      <c r="E76" s="153"/>
      <c r="F76" s="153"/>
      <c r="G76" s="95"/>
      <c r="H76" s="95">
        <v>15002</v>
      </c>
      <c r="I76" s="104"/>
      <c r="J76" s="95"/>
    </row>
    <row r="77" spans="1:10">
      <c r="A77" s="90"/>
      <c r="B77" s="154" t="s">
        <v>288</v>
      </c>
      <c r="C77" s="154"/>
      <c r="D77" s="154"/>
      <c r="E77" s="154"/>
      <c r="F77" s="154"/>
      <c r="G77" s="95"/>
      <c r="H77" s="95">
        <v>150021</v>
      </c>
      <c r="I77" s="104"/>
      <c r="J77" s="95"/>
    </row>
    <row r="78" spans="1:10">
      <c r="A78" s="91"/>
      <c r="B78" s="92"/>
      <c r="C78" s="92"/>
      <c r="D78" s="92"/>
      <c r="E78" s="92"/>
      <c r="F78" s="92"/>
      <c r="G78" s="93"/>
      <c r="H78" s="93"/>
      <c r="I78" s="93"/>
      <c r="J78" s="93"/>
    </row>
    <row r="80" spans="1:10">
      <c r="J80" s="93"/>
    </row>
    <row r="81" spans="2:10">
      <c r="J81" s="93"/>
    </row>
    <row r="82" spans="2:10">
      <c r="G82" s="93" t="s">
        <v>228</v>
      </c>
    </row>
    <row r="84" spans="2:10">
      <c r="B84" s="128"/>
    </row>
    <row r="85" spans="2:10">
      <c r="B85" s="128"/>
    </row>
    <row r="86" spans="2:10">
      <c r="B86" s="128"/>
    </row>
    <row r="87" spans="2:10">
      <c r="B87" s="128"/>
    </row>
  </sheetData>
  <mergeCells count="59">
    <mergeCell ref="B11:F11"/>
    <mergeCell ref="A6:J6"/>
    <mergeCell ref="B7:F7"/>
    <mergeCell ref="B8:F8"/>
    <mergeCell ref="B9:F9"/>
    <mergeCell ref="B10:F1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47:F47"/>
    <mergeCell ref="B24:F24"/>
    <mergeCell ref="A37:J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59:F59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72:F72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3:F73"/>
    <mergeCell ref="B74:F74"/>
    <mergeCell ref="B75:F75"/>
    <mergeCell ref="B76:F76"/>
    <mergeCell ref="B77:F77"/>
  </mergeCells>
  <pageMargins left="0.7" right="0.7" top="0.39" bottom="0.4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66"/>
  <sheetViews>
    <sheetView topLeftCell="H31" workbookViewId="0">
      <selection activeCell="H1" sqref="H1:M61"/>
    </sheetView>
  </sheetViews>
  <sheetFormatPr defaultRowHeight="11.25"/>
  <cols>
    <col min="1" max="1" width="0" style="87" hidden="1" customWidth="1"/>
    <col min="2" max="2" width="32.5703125" style="88" hidden="1" customWidth="1"/>
    <col min="3" max="3" width="17" style="88" hidden="1" customWidth="1"/>
    <col min="4" max="7" width="0" style="88" hidden="1" customWidth="1"/>
    <col min="8" max="8" width="3.7109375" style="88" customWidth="1"/>
    <col min="9" max="9" width="10.85546875" style="88" customWidth="1"/>
    <col min="10" max="10" width="33.85546875" style="88" customWidth="1"/>
    <col min="11" max="11" width="12.28515625" style="88" customWidth="1"/>
    <col min="12" max="12" width="13.85546875" style="88" customWidth="1"/>
    <col min="13" max="257" width="9.140625" style="88"/>
    <col min="258" max="264" width="0" style="88" hidden="1" customWidth="1"/>
    <col min="265" max="265" width="3.7109375" style="88" customWidth="1"/>
    <col min="266" max="266" width="10.85546875" style="88" customWidth="1"/>
    <col min="267" max="267" width="33.85546875" style="88" customWidth="1"/>
    <col min="268" max="268" width="23.85546875" style="88" customWidth="1"/>
    <col min="269" max="513" width="9.140625" style="88"/>
    <col min="514" max="520" width="0" style="88" hidden="1" customWidth="1"/>
    <col min="521" max="521" width="3.7109375" style="88" customWidth="1"/>
    <col min="522" max="522" width="10.85546875" style="88" customWidth="1"/>
    <col min="523" max="523" width="33.85546875" style="88" customWidth="1"/>
    <col min="524" max="524" width="23.85546875" style="88" customWidth="1"/>
    <col min="525" max="769" width="9.140625" style="88"/>
    <col min="770" max="776" width="0" style="88" hidden="1" customWidth="1"/>
    <col min="777" max="777" width="3.7109375" style="88" customWidth="1"/>
    <col min="778" max="778" width="10.85546875" style="88" customWidth="1"/>
    <col min="779" max="779" width="33.85546875" style="88" customWidth="1"/>
    <col min="780" max="780" width="23.85546875" style="88" customWidth="1"/>
    <col min="781" max="1025" width="9.140625" style="88"/>
    <col min="1026" max="1032" width="0" style="88" hidden="1" customWidth="1"/>
    <col min="1033" max="1033" width="3.7109375" style="88" customWidth="1"/>
    <col min="1034" max="1034" width="10.85546875" style="88" customWidth="1"/>
    <col min="1035" max="1035" width="33.85546875" style="88" customWidth="1"/>
    <col min="1036" max="1036" width="23.85546875" style="88" customWidth="1"/>
    <col min="1037" max="1281" width="9.140625" style="88"/>
    <col min="1282" max="1288" width="0" style="88" hidden="1" customWidth="1"/>
    <col min="1289" max="1289" width="3.7109375" style="88" customWidth="1"/>
    <col min="1290" max="1290" width="10.85546875" style="88" customWidth="1"/>
    <col min="1291" max="1291" width="33.85546875" style="88" customWidth="1"/>
    <col min="1292" max="1292" width="23.85546875" style="88" customWidth="1"/>
    <col min="1293" max="1537" width="9.140625" style="88"/>
    <col min="1538" max="1544" width="0" style="88" hidden="1" customWidth="1"/>
    <col min="1545" max="1545" width="3.7109375" style="88" customWidth="1"/>
    <col min="1546" max="1546" width="10.85546875" style="88" customWidth="1"/>
    <col min="1547" max="1547" width="33.85546875" style="88" customWidth="1"/>
    <col min="1548" max="1548" width="23.85546875" style="88" customWidth="1"/>
    <col min="1549" max="1793" width="9.140625" style="88"/>
    <col min="1794" max="1800" width="0" style="88" hidden="1" customWidth="1"/>
    <col min="1801" max="1801" width="3.7109375" style="88" customWidth="1"/>
    <col min="1802" max="1802" width="10.85546875" style="88" customWidth="1"/>
    <col min="1803" max="1803" width="33.85546875" style="88" customWidth="1"/>
    <col min="1804" max="1804" width="23.85546875" style="88" customWidth="1"/>
    <col min="1805" max="2049" width="9.140625" style="88"/>
    <col min="2050" max="2056" width="0" style="88" hidden="1" customWidth="1"/>
    <col min="2057" max="2057" width="3.7109375" style="88" customWidth="1"/>
    <col min="2058" max="2058" width="10.85546875" style="88" customWidth="1"/>
    <col min="2059" max="2059" width="33.85546875" style="88" customWidth="1"/>
    <col min="2060" max="2060" width="23.85546875" style="88" customWidth="1"/>
    <col min="2061" max="2305" width="9.140625" style="88"/>
    <col min="2306" max="2312" width="0" style="88" hidden="1" customWidth="1"/>
    <col min="2313" max="2313" width="3.7109375" style="88" customWidth="1"/>
    <col min="2314" max="2314" width="10.85546875" style="88" customWidth="1"/>
    <col min="2315" max="2315" width="33.85546875" style="88" customWidth="1"/>
    <col min="2316" max="2316" width="23.85546875" style="88" customWidth="1"/>
    <col min="2317" max="2561" width="9.140625" style="88"/>
    <col min="2562" max="2568" width="0" style="88" hidden="1" customWidth="1"/>
    <col min="2569" max="2569" width="3.7109375" style="88" customWidth="1"/>
    <col min="2570" max="2570" width="10.85546875" style="88" customWidth="1"/>
    <col min="2571" max="2571" width="33.85546875" style="88" customWidth="1"/>
    <col min="2572" max="2572" width="23.85546875" style="88" customWidth="1"/>
    <col min="2573" max="2817" width="9.140625" style="88"/>
    <col min="2818" max="2824" width="0" style="88" hidden="1" customWidth="1"/>
    <col min="2825" max="2825" width="3.7109375" style="88" customWidth="1"/>
    <col min="2826" max="2826" width="10.85546875" style="88" customWidth="1"/>
    <col min="2827" max="2827" width="33.85546875" style="88" customWidth="1"/>
    <col min="2828" max="2828" width="23.85546875" style="88" customWidth="1"/>
    <col min="2829" max="3073" width="9.140625" style="88"/>
    <col min="3074" max="3080" width="0" style="88" hidden="1" customWidth="1"/>
    <col min="3081" max="3081" width="3.7109375" style="88" customWidth="1"/>
    <col min="3082" max="3082" width="10.85546875" style="88" customWidth="1"/>
    <col min="3083" max="3083" width="33.85546875" style="88" customWidth="1"/>
    <col min="3084" max="3084" width="23.85546875" style="88" customWidth="1"/>
    <col min="3085" max="3329" width="9.140625" style="88"/>
    <col min="3330" max="3336" width="0" style="88" hidden="1" customWidth="1"/>
    <col min="3337" max="3337" width="3.7109375" style="88" customWidth="1"/>
    <col min="3338" max="3338" width="10.85546875" style="88" customWidth="1"/>
    <col min="3339" max="3339" width="33.85546875" style="88" customWidth="1"/>
    <col min="3340" max="3340" width="23.85546875" style="88" customWidth="1"/>
    <col min="3341" max="3585" width="9.140625" style="88"/>
    <col min="3586" max="3592" width="0" style="88" hidden="1" customWidth="1"/>
    <col min="3593" max="3593" width="3.7109375" style="88" customWidth="1"/>
    <col min="3594" max="3594" width="10.85546875" style="88" customWidth="1"/>
    <col min="3595" max="3595" width="33.85546875" style="88" customWidth="1"/>
    <col min="3596" max="3596" width="23.85546875" style="88" customWidth="1"/>
    <col min="3597" max="3841" width="9.140625" style="88"/>
    <col min="3842" max="3848" width="0" style="88" hidden="1" customWidth="1"/>
    <col min="3849" max="3849" width="3.7109375" style="88" customWidth="1"/>
    <col min="3850" max="3850" width="10.85546875" style="88" customWidth="1"/>
    <col min="3851" max="3851" width="33.85546875" style="88" customWidth="1"/>
    <col min="3852" max="3852" width="23.85546875" style="88" customWidth="1"/>
    <col min="3853" max="4097" width="9.140625" style="88"/>
    <col min="4098" max="4104" width="0" style="88" hidden="1" customWidth="1"/>
    <col min="4105" max="4105" width="3.7109375" style="88" customWidth="1"/>
    <col min="4106" max="4106" width="10.85546875" style="88" customWidth="1"/>
    <col min="4107" max="4107" width="33.85546875" style="88" customWidth="1"/>
    <col min="4108" max="4108" width="23.85546875" style="88" customWidth="1"/>
    <col min="4109" max="4353" width="9.140625" style="88"/>
    <col min="4354" max="4360" width="0" style="88" hidden="1" customWidth="1"/>
    <col min="4361" max="4361" width="3.7109375" style="88" customWidth="1"/>
    <col min="4362" max="4362" width="10.85546875" style="88" customWidth="1"/>
    <col min="4363" max="4363" width="33.85546875" style="88" customWidth="1"/>
    <col min="4364" max="4364" width="23.85546875" style="88" customWidth="1"/>
    <col min="4365" max="4609" width="9.140625" style="88"/>
    <col min="4610" max="4616" width="0" style="88" hidden="1" customWidth="1"/>
    <col min="4617" max="4617" width="3.7109375" style="88" customWidth="1"/>
    <col min="4618" max="4618" width="10.85546875" style="88" customWidth="1"/>
    <col min="4619" max="4619" width="33.85546875" style="88" customWidth="1"/>
    <col min="4620" max="4620" width="23.85546875" style="88" customWidth="1"/>
    <col min="4621" max="4865" width="9.140625" style="88"/>
    <col min="4866" max="4872" width="0" style="88" hidden="1" customWidth="1"/>
    <col min="4873" max="4873" width="3.7109375" style="88" customWidth="1"/>
    <col min="4874" max="4874" width="10.85546875" style="88" customWidth="1"/>
    <col min="4875" max="4875" width="33.85546875" style="88" customWidth="1"/>
    <col min="4876" max="4876" width="23.85546875" style="88" customWidth="1"/>
    <col min="4877" max="5121" width="9.140625" style="88"/>
    <col min="5122" max="5128" width="0" style="88" hidden="1" customWidth="1"/>
    <col min="5129" max="5129" width="3.7109375" style="88" customWidth="1"/>
    <col min="5130" max="5130" width="10.85546875" style="88" customWidth="1"/>
    <col min="5131" max="5131" width="33.85546875" style="88" customWidth="1"/>
    <col min="5132" max="5132" width="23.85546875" style="88" customWidth="1"/>
    <col min="5133" max="5377" width="9.140625" style="88"/>
    <col min="5378" max="5384" width="0" style="88" hidden="1" customWidth="1"/>
    <col min="5385" max="5385" width="3.7109375" style="88" customWidth="1"/>
    <col min="5386" max="5386" width="10.85546875" style="88" customWidth="1"/>
    <col min="5387" max="5387" width="33.85546875" style="88" customWidth="1"/>
    <col min="5388" max="5388" width="23.85546875" style="88" customWidth="1"/>
    <col min="5389" max="5633" width="9.140625" style="88"/>
    <col min="5634" max="5640" width="0" style="88" hidden="1" customWidth="1"/>
    <col min="5641" max="5641" width="3.7109375" style="88" customWidth="1"/>
    <col min="5642" max="5642" width="10.85546875" style="88" customWidth="1"/>
    <col min="5643" max="5643" width="33.85546875" style="88" customWidth="1"/>
    <col min="5644" max="5644" width="23.85546875" style="88" customWidth="1"/>
    <col min="5645" max="5889" width="9.140625" style="88"/>
    <col min="5890" max="5896" width="0" style="88" hidden="1" customWidth="1"/>
    <col min="5897" max="5897" width="3.7109375" style="88" customWidth="1"/>
    <col min="5898" max="5898" width="10.85546875" style="88" customWidth="1"/>
    <col min="5899" max="5899" width="33.85546875" style="88" customWidth="1"/>
    <col min="5900" max="5900" width="23.85546875" style="88" customWidth="1"/>
    <col min="5901" max="6145" width="9.140625" style="88"/>
    <col min="6146" max="6152" width="0" style="88" hidden="1" customWidth="1"/>
    <col min="6153" max="6153" width="3.7109375" style="88" customWidth="1"/>
    <col min="6154" max="6154" width="10.85546875" style="88" customWidth="1"/>
    <col min="6155" max="6155" width="33.85546875" style="88" customWidth="1"/>
    <col min="6156" max="6156" width="23.85546875" style="88" customWidth="1"/>
    <col min="6157" max="6401" width="9.140625" style="88"/>
    <col min="6402" max="6408" width="0" style="88" hidden="1" customWidth="1"/>
    <col min="6409" max="6409" width="3.7109375" style="88" customWidth="1"/>
    <col min="6410" max="6410" width="10.85546875" style="88" customWidth="1"/>
    <col min="6411" max="6411" width="33.85546875" style="88" customWidth="1"/>
    <col min="6412" max="6412" width="23.85546875" style="88" customWidth="1"/>
    <col min="6413" max="6657" width="9.140625" style="88"/>
    <col min="6658" max="6664" width="0" style="88" hidden="1" customWidth="1"/>
    <col min="6665" max="6665" width="3.7109375" style="88" customWidth="1"/>
    <col min="6666" max="6666" width="10.85546875" style="88" customWidth="1"/>
    <col min="6667" max="6667" width="33.85546875" style="88" customWidth="1"/>
    <col min="6668" max="6668" width="23.85546875" style="88" customWidth="1"/>
    <col min="6669" max="6913" width="9.140625" style="88"/>
    <col min="6914" max="6920" width="0" style="88" hidden="1" customWidth="1"/>
    <col min="6921" max="6921" width="3.7109375" style="88" customWidth="1"/>
    <col min="6922" max="6922" width="10.85546875" style="88" customWidth="1"/>
    <col min="6923" max="6923" width="33.85546875" style="88" customWidth="1"/>
    <col min="6924" max="6924" width="23.85546875" style="88" customWidth="1"/>
    <col min="6925" max="7169" width="9.140625" style="88"/>
    <col min="7170" max="7176" width="0" style="88" hidden="1" customWidth="1"/>
    <col min="7177" max="7177" width="3.7109375" style="88" customWidth="1"/>
    <col min="7178" max="7178" width="10.85546875" style="88" customWidth="1"/>
    <col min="7179" max="7179" width="33.85546875" style="88" customWidth="1"/>
    <col min="7180" max="7180" width="23.85546875" style="88" customWidth="1"/>
    <col min="7181" max="7425" width="9.140625" style="88"/>
    <col min="7426" max="7432" width="0" style="88" hidden="1" customWidth="1"/>
    <col min="7433" max="7433" width="3.7109375" style="88" customWidth="1"/>
    <col min="7434" max="7434" width="10.85546875" style="88" customWidth="1"/>
    <col min="7435" max="7435" width="33.85546875" style="88" customWidth="1"/>
    <col min="7436" max="7436" width="23.85546875" style="88" customWidth="1"/>
    <col min="7437" max="7681" width="9.140625" style="88"/>
    <col min="7682" max="7688" width="0" style="88" hidden="1" customWidth="1"/>
    <col min="7689" max="7689" width="3.7109375" style="88" customWidth="1"/>
    <col min="7690" max="7690" width="10.85546875" style="88" customWidth="1"/>
    <col min="7691" max="7691" width="33.85546875" style="88" customWidth="1"/>
    <col min="7692" max="7692" width="23.85546875" style="88" customWidth="1"/>
    <col min="7693" max="7937" width="9.140625" style="88"/>
    <col min="7938" max="7944" width="0" style="88" hidden="1" customWidth="1"/>
    <col min="7945" max="7945" width="3.7109375" style="88" customWidth="1"/>
    <col min="7946" max="7946" width="10.85546875" style="88" customWidth="1"/>
    <col min="7947" max="7947" width="33.85546875" style="88" customWidth="1"/>
    <col min="7948" max="7948" width="23.85546875" style="88" customWidth="1"/>
    <col min="7949" max="8193" width="9.140625" style="88"/>
    <col min="8194" max="8200" width="0" style="88" hidden="1" customWidth="1"/>
    <col min="8201" max="8201" width="3.7109375" style="88" customWidth="1"/>
    <col min="8202" max="8202" width="10.85546875" style="88" customWidth="1"/>
    <col min="8203" max="8203" width="33.85546875" style="88" customWidth="1"/>
    <col min="8204" max="8204" width="23.85546875" style="88" customWidth="1"/>
    <col min="8205" max="8449" width="9.140625" style="88"/>
    <col min="8450" max="8456" width="0" style="88" hidden="1" customWidth="1"/>
    <col min="8457" max="8457" width="3.7109375" style="88" customWidth="1"/>
    <col min="8458" max="8458" width="10.85546875" style="88" customWidth="1"/>
    <col min="8459" max="8459" width="33.85546875" style="88" customWidth="1"/>
    <col min="8460" max="8460" width="23.85546875" style="88" customWidth="1"/>
    <col min="8461" max="8705" width="9.140625" style="88"/>
    <col min="8706" max="8712" width="0" style="88" hidden="1" customWidth="1"/>
    <col min="8713" max="8713" width="3.7109375" style="88" customWidth="1"/>
    <col min="8714" max="8714" width="10.85546875" style="88" customWidth="1"/>
    <col min="8715" max="8715" width="33.85546875" style="88" customWidth="1"/>
    <col min="8716" max="8716" width="23.85546875" style="88" customWidth="1"/>
    <col min="8717" max="8961" width="9.140625" style="88"/>
    <col min="8962" max="8968" width="0" style="88" hidden="1" customWidth="1"/>
    <col min="8969" max="8969" width="3.7109375" style="88" customWidth="1"/>
    <col min="8970" max="8970" width="10.85546875" style="88" customWidth="1"/>
    <col min="8971" max="8971" width="33.85546875" style="88" customWidth="1"/>
    <col min="8972" max="8972" width="23.85546875" style="88" customWidth="1"/>
    <col min="8973" max="9217" width="9.140625" style="88"/>
    <col min="9218" max="9224" width="0" style="88" hidden="1" customWidth="1"/>
    <col min="9225" max="9225" width="3.7109375" style="88" customWidth="1"/>
    <col min="9226" max="9226" width="10.85546875" style="88" customWidth="1"/>
    <col min="9227" max="9227" width="33.85546875" style="88" customWidth="1"/>
    <col min="9228" max="9228" width="23.85546875" style="88" customWidth="1"/>
    <col min="9229" max="9473" width="9.140625" style="88"/>
    <col min="9474" max="9480" width="0" style="88" hidden="1" customWidth="1"/>
    <col min="9481" max="9481" width="3.7109375" style="88" customWidth="1"/>
    <col min="9482" max="9482" width="10.85546875" style="88" customWidth="1"/>
    <col min="9483" max="9483" width="33.85546875" style="88" customWidth="1"/>
    <col min="9484" max="9484" width="23.85546875" style="88" customWidth="1"/>
    <col min="9485" max="9729" width="9.140625" style="88"/>
    <col min="9730" max="9736" width="0" style="88" hidden="1" customWidth="1"/>
    <col min="9737" max="9737" width="3.7109375" style="88" customWidth="1"/>
    <col min="9738" max="9738" width="10.85546875" style="88" customWidth="1"/>
    <col min="9739" max="9739" width="33.85546875" style="88" customWidth="1"/>
    <col min="9740" max="9740" width="23.85546875" style="88" customWidth="1"/>
    <col min="9741" max="9985" width="9.140625" style="88"/>
    <col min="9986" max="9992" width="0" style="88" hidden="1" customWidth="1"/>
    <col min="9993" max="9993" width="3.7109375" style="88" customWidth="1"/>
    <col min="9994" max="9994" width="10.85546875" style="88" customWidth="1"/>
    <col min="9995" max="9995" width="33.85546875" style="88" customWidth="1"/>
    <col min="9996" max="9996" width="23.85546875" style="88" customWidth="1"/>
    <col min="9997" max="10241" width="9.140625" style="88"/>
    <col min="10242" max="10248" width="0" style="88" hidden="1" customWidth="1"/>
    <col min="10249" max="10249" width="3.7109375" style="88" customWidth="1"/>
    <col min="10250" max="10250" width="10.85546875" style="88" customWidth="1"/>
    <col min="10251" max="10251" width="33.85546875" style="88" customWidth="1"/>
    <col min="10252" max="10252" width="23.85546875" style="88" customWidth="1"/>
    <col min="10253" max="10497" width="9.140625" style="88"/>
    <col min="10498" max="10504" width="0" style="88" hidden="1" customWidth="1"/>
    <col min="10505" max="10505" width="3.7109375" style="88" customWidth="1"/>
    <col min="10506" max="10506" width="10.85546875" style="88" customWidth="1"/>
    <col min="10507" max="10507" width="33.85546875" style="88" customWidth="1"/>
    <col min="10508" max="10508" width="23.85546875" style="88" customWidth="1"/>
    <col min="10509" max="10753" width="9.140625" style="88"/>
    <col min="10754" max="10760" width="0" style="88" hidden="1" customWidth="1"/>
    <col min="10761" max="10761" width="3.7109375" style="88" customWidth="1"/>
    <col min="10762" max="10762" width="10.85546875" style="88" customWidth="1"/>
    <col min="10763" max="10763" width="33.85546875" style="88" customWidth="1"/>
    <col min="10764" max="10764" width="23.85546875" style="88" customWidth="1"/>
    <col min="10765" max="11009" width="9.140625" style="88"/>
    <col min="11010" max="11016" width="0" style="88" hidden="1" customWidth="1"/>
    <col min="11017" max="11017" width="3.7109375" style="88" customWidth="1"/>
    <col min="11018" max="11018" width="10.85546875" style="88" customWidth="1"/>
    <col min="11019" max="11019" width="33.85546875" style="88" customWidth="1"/>
    <col min="11020" max="11020" width="23.85546875" style="88" customWidth="1"/>
    <col min="11021" max="11265" width="9.140625" style="88"/>
    <col min="11266" max="11272" width="0" style="88" hidden="1" customWidth="1"/>
    <col min="11273" max="11273" width="3.7109375" style="88" customWidth="1"/>
    <col min="11274" max="11274" width="10.85546875" style="88" customWidth="1"/>
    <col min="11275" max="11275" width="33.85546875" style="88" customWidth="1"/>
    <col min="11276" max="11276" width="23.85546875" style="88" customWidth="1"/>
    <col min="11277" max="11521" width="9.140625" style="88"/>
    <col min="11522" max="11528" width="0" style="88" hidden="1" customWidth="1"/>
    <col min="11529" max="11529" width="3.7109375" style="88" customWidth="1"/>
    <col min="11530" max="11530" width="10.85546875" style="88" customWidth="1"/>
    <col min="11531" max="11531" width="33.85546875" style="88" customWidth="1"/>
    <col min="11532" max="11532" width="23.85546875" style="88" customWidth="1"/>
    <col min="11533" max="11777" width="9.140625" style="88"/>
    <col min="11778" max="11784" width="0" style="88" hidden="1" customWidth="1"/>
    <col min="11785" max="11785" width="3.7109375" style="88" customWidth="1"/>
    <col min="11786" max="11786" width="10.85546875" style="88" customWidth="1"/>
    <col min="11787" max="11787" width="33.85546875" style="88" customWidth="1"/>
    <col min="11788" max="11788" width="23.85546875" style="88" customWidth="1"/>
    <col min="11789" max="12033" width="9.140625" style="88"/>
    <col min="12034" max="12040" width="0" style="88" hidden="1" customWidth="1"/>
    <col min="12041" max="12041" width="3.7109375" style="88" customWidth="1"/>
    <col min="12042" max="12042" width="10.85546875" style="88" customWidth="1"/>
    <col min="12043" max="12043" width="33.85546875" style="88" customWidth="1"/>
    <col min="12044" max="12044" width="23.85546875" style="88" customWidth="1"/>
    <col min="12045" max="12289" width="9.140625" style="88"/>
    <col min="12290" max="12296" width="0" style="88" hidden="1" customWidth="1"/>
    <col min="12297" max="12297" width="3.7109375" style="88" customWidth="1"/>
    <col min="12298" max="12298" width="10.85546875" style="88" customWidth="1"/>
    <col min="12299" max="12299" width="33.85546875" style="88" customWidth="1"/>
    <col min="12300" max="12300" width="23.85546875" style="88" customWidth="1"/>
    <col min="12301" max="12545" width="9.140625" style="88"/>
    <col min="12546" max="12552" width="0" style="88" hidden="1" customWidth="1"/>
    <col min="12553" max="12553" width="3.7109375" style="88" customWidth="1"/>
    <col min="12554" max="12554" width="10.85546875" style="88" customWidth="1"/>
    <col min="12555" max="12555" width="33.85546875" style="88" customWidth="1"/>
    <col min="12556" max="12556" width="23.85546875" style="88" customWidth="1"/>
    <col min="12557" max="12801" width="9.140625" style="88"/>
    <col min="12802" max="12808" width="0" style="88" hidden="1" customWidth="1"/>
    <col min="12809" max="12809" width="3.7109375" style="88" customWidth="1"/>
    <col min="12810" max="12810" width="10.85546875" style="88" customWidth="1"/>
    <col min="12811" max="12811" width="33.85546875" style="88" customWidth="1"/>
    <col min="12812" max="12812" width="23.85546875" style="88" customWidth="1"/>
    <col min="12813" max="13057" width="9.140625" style="88"/>
    <col min="13058" max="13064" width="0" style="88" hidden="1" customWidth="1"/>
    <col min="13065" max="13065" width="3.7109375" style="88" customWidth="1"/>
    <col min="13066" max="13066" width="10.85546875" style="88" customWidth="1"/>
    <col min="13067" max="13067" width="33.85546875" style="88" customWidth="1"/>
    <col min="13068" max="13068" width="23.85546875" style="88" customWidth="1"/>
    <col min="13069" max="13313" width="9.140625" style="88"/>
    <col min="13314" max="13320" width="0" style="88" hidden="1" customWidth="1"/>
    <col min="13321" max="13321" width="3.7109375" style="88" customWidth="1"/>
    <col min="13322" max="13322" width="10.85546875" style="88" customWidth="1"/>
    <col min="13323" max="13323" width="33.85546875" style="88" customWidth="1"/>
    <col min="13324" max="13324" width="23.85546875" style="88" customWidth="1"/>
    <col min="13325" max="13569" width="9.140625" style="88"/>
    <col min="13570" max="13576" width="0" style="88" hidden="1" customWidth="1"/>
    <col min="13577" max="13577" width="3.7109375" style="88" customWidth="1"/>
    <col min="13578" max="13578" width="10.85546875" style="88" customWidth="1"/>
    <col min="13579" max="13579" width="33.85546875" style="88" customWidth="1"/>
    <col min="13580" max="13580" width="23.85546875" style="88" customWidth="1"/>
    <col min="13581" max="13825" width="9.140625" style="88"/>
    <col min="13826" max="13832" width="0" style="88" hidden="1" customWidth="1"/>
    <col min="13833" max="13833" width="3.7109375" style="88" customWidth="1"/>
    <col min="13834" max="13834" width="10.85546875" style="88" customWidth="1"/>
    <col min="13835" max="13835" width="33.85546875" style="88" customWidth="1"/>
    <col min="13836" max="13836" width="23.85546875" style="88" customWidth="1"/>
    <col min="13837" max="14081" width="9.140625" style="88"/>
    <col min="14082" max="14088" width="0" style="88" hidden="1" customWidth="1"/>
    <col min="14089" max="14089" width="3.7109375" style="88" customWidth="1"/>
    <col min="14090" max="14090" width="10.85546875" style="88" customWidth="1"/>
    <col min="14091" max="14091" width="33.85546875" style="88" customWidth="1"/>
    <col min="14092" max="14092" width="23.85546875" style="88" customWidth="1"/>
    <col min="14093" max="14337" width="9.140625" style="88"/>
    <col min="14338" max="14344" width="0" style="88" hidden="1" customWidth="1"/>
    <col min="14345" max="14345" width="3.7109375" style="88" customWidth="1"/>
    <col min="14346" max="14346" width="10.85546875" style="88" customWidth="1"/>
    <col min="14347" max="14347" width="33.85546875" style="88" customWidth="1"/>
    <col min="14348" max="14348" width="23.85546875" style="88" customWidth="1"/>
    <col min="14349" max="14593" width="9.140625" style="88"/>
    <col min="14594" max="14600" width="0" style="88" hidden="1" customWidth="1"/>
    <col min="14601" max="14601" width="3.7109375" style="88" customWidth="1"/>
    <col min="14602" max="14602" width="10.85546875" style="88" customWidth="1"/>
    <col min="14603" max="14603" width="33.85546875" style="88" customWidth="1"/>
    <col min="14604" max="14604" width="23.85546875" style="88" customWidth="1"/>
    <col min="14605" max="14849" width="9.140625" style="88"/>
    <col min="14850" max="14856" width="0" style="88" hidden="1" customWidth="1"/>
    <col min="14857" max="14857" width="3.7109375" style="88" customWidth="1"/>
    <col min="14858" max="14858" width="10.85546875" style="88" customWidth="1"/>
    <col min="14859" max="14859" width="33.85546875" style="88" customWidth="1"/>
    <col min="14860" max="14860" width="23.85546875" style="88" customWidth="1"/>
    <col min="14861" max="15105" width="9.140625" style="88"/>
    <col min="15106" max="15112" width="0" style="88" hidden="1" customWidth="1"/>
    <col min="15113" max="15113" width="3.7109375" style="88" customWidth="1"/>
    <col min="15114" max="15114" width="10.85546875" style="88" customWidth="1"/>
    <col min="15115" max="15115" width="33.85546875" style="88" customWidth="1"/>
    <col min="15116" max="15116" width="23.85546875" style="88" customWidth="1"/>
    <col min="15117" max="15361" width="9.140625" style="88"/>
    <col min="15362" max="15368" width="0" style="88" hidden="1" customWidth="1"/>
    <col min="15369" max="15369" width="3.7109375" style="88" customWidth="1"/>
    <col min="15370" max="15370" width="10.85546875" style="88" customWidth="1"/>
    <col min="15371" max="15371" width="33.85546875" style="88" customWidth="1"/>
    <col min="15372" max="15372" width="23.85546875" style="88" customWidth="1"/>
    <col min="15373" max="15617" width="9.140625" style="88"/>
    <col min="15618" max="15624" width="0" style="88" hidden="1" customWidth="1"/>
    <col min="15625" max="15625" width="3.7109375" style="88" customWidth="1"/>
    <col min="15626" max="15626" width="10.85546875" style="88" customWidth="1"/>
    <col min="15627" max="15627" width="33.85546875" style="88" customWidth="1"/>
    <col min="15628" max="15628" width="23.85546875" style="88" customWidth="1"/>
    <col min="15629" max="15873" width="9.140625" style="88"/>
    <col min="15874" max="15880" width="0" style="88" hidden="1" customWidth="1"/>
    <col min="15881" max="15881" width="3.7109375" style="88" customWidth="1"/>
    <col min="15882" max="15882" width="10.85546875" style="88" customWidth="1"/>
    <col min="15883" max="15883" width="33.85546875" style="88" customWidth="1"/>
    <col min="15884" max="15884" width="23.85546875" style="88" customWidth="1"/>
    <col min="15885" max="16129" width="9.140625" style="88"/>
    <col min="16130" max="16136" width="0" style="88" hidden="1" customWidth="1"/>
    <col min="16137" max="16137" width="3.7109375" style="88" customWidth="1"/>
    <col min="16138" max="16138" width="10.85546875" style="88" customWidth="1"/>
    <col min="16139" max="16139" width="33.85546875" style="88" customWidth="1"/>
    <col min="16140" max="16140" width="23.85546875" style="88" customWidth="1"/>
    <col min="16141" max="16384" width="9.140625" style="88"/>
  </cols>
  <sheetData>
    <row r="1" spans="1:12" s="111" customFormat="1">
      <c r="A1" s="109" t="s">
        <v>289</v>
      </c>
      <c r="B1" s="111" t="s">
        <v>290</v>
      </c>
      <c r="C1" s="111" t="s">
        <v>291</v>
      </c>
      <c r="I1" s="110" t="s">
        <v>373</v>
      </c>
    </row>
    <row r="2" spans="1:12">
      <c r="B2" s="88" t="s">
        <v>292</v>
      </c>
      <c r="C2" s="88" t="s">
        <v>292</v>
      </c>
      <c r="I2" s="112" t="s">
        <v>374</v>
      </c>
    </row>
    <row r="3" spans="1:12">
      <c r="I3" s="112"/>
      <c r="K3" s="88" t="s">
        <v>293</v>
      </c>
    </row>
    <row r="5" spans="1:12" ht="29.25" customHeight="1">
      <c r="B5" s="88" t="s">
        <v>294</v>
      </c>
      <c r="C5" s="88" t="s">
        <v>294</v>
      </c>
      <c r="H5" s="79"/>
      <c r="I5" s="79"/>
      <c r="J5" s="79" t="s">
        <v>295</v>
      </c>
      <c r="K5" s="78" t="s">
        <v>407</v>
      </c>
      <c r="L5" s="78" t="s">
        <v>408</v>
      </c>
    </row>
    <row r="6" spans="1:12">
      <c r="B6" s="88" t="s">
        <v>296</v>
      </c>
      <c r="C6" s="88" t="s">
        <v>296</v>
      </c>
      <c r="H6" s="79">
        <v>1</v>
      </c>
      <c r="I6" s="79" t="s">
        <v>292</v>
      </c>
      <c r="J6" s="79" t="s">
        <v>294</v>
      </c>
      <c r="K6" s="79"/>
      <c r="L6" s="79"/>
    </row>
    <row r="7" spans="1:12">
      <c r="B7" s="88" t="s">
        <v>297</v>
      </c>
      <c r="C7" s="88" t="s">
        <v>297</v>
      </c>
      <c r="H7" s="79">
        <v>2</v>
      </c>
      <c r="I7" s="79" t="s">
        <v>292</v>
      </c>
      <c r="J7" s="79" t="s">
        <v>298</v>
      </c>
      <c r="K7" s="79"/>
      <c r="L7" s="79"/>
    </row>
    <row r="8" spans="1:12">
      <c r="B8" s="88" t="s">
        <v>299</v>
      </c>
      <c r="C8" s="88" t="s">
        <v>299</v>
      </c>
      <c r="H8" s="79">
        <v>3</v>
      </c>
      <c r="I8" s="79" t="s">
        <v>292</v>
      </c>
      <c r="J8" s="79" t="s">
        <v>300</v>
      </c>
      <c r="K8" s="79"/>
      <c r="L8" s="79"/>
    </row>
    <row r="9" spans="1:12">
      <c r="B9" s="88" t="s">
        <v>301</v>
      </c>
      <c r="C9" s="88" t="s">
        <v>301</v>
      </c>
      <c r="H9" s="79">
        <v>4</v>
      </c>
      <c r="I9" s="79" t="s">
        <v>292</v>
      </c>
      <c r="J9" s="79" t="s">
        <v>299</v>
      </c>
      <c r="K9" s="79"/>
      <c r="L9" s="79"/>
    </row>
    <row r="10" spans="1:12">
      <c r="B10" s="88" t="s">
        <v>302</v>
      </c>
      <c r="C10" s="88" t="s">
        <v>302</v>
      </c>
      <c r="H10" s="79">
        <v>5</v>
      </c>
      <c r="I10" s="79" t="s">
        <v>292</v>
      </c>
      <c r="J10" s="79" t="s">
        <v>301</v>
      </c>
      <c r="K10" s="80">
        <v>48505966</v>
      </c>
      <c r="L10" s="80">
        <v>75402974</v>
      </c>
    </row>
    <row r="11" spans="1:12">
      <c r="B11" s="88" t="s">
        <v>303</v>
      </c>
      <c r="C11" s="88" t="s">
        <v>303</v>
      </c>
      <c r="H11" s="79">
        <v>6</v>
      </c>
      <c r="I11" s="79" t="s">
        <v>292</v>
      </c>
      <c r="J11" s="79" t="s">
        <v>302</v>
      </c>
      <c r="K11" s="80"/>
      <c r="L11" s="80"/>
    </row>
    <row r="12" spans="1:12">
      <c r="B12" s="88" t="s">
        <v>304</v>
      </c>
      <c r="C12" s="88" t="s">
        <v>304</v>
      </c>
      <c r="H12" s="79">
        <v>7</v>
      </c>
      <c r="I12" s="79" t="s">
        <v>292</v>
      </c>
      <c r="J12" s="79" t="s">
        <v>305</v>
      </c>
      <c r="K12" s="80"/>
      <c r="L12" s="80"/>
    </row>
    <row r="13" spans="1:12">
      <c r="B13" s="88" t="s">
        <v>306</v>
      </c>
      <c r="C13" s="88" t="s">
        <v>306</v>
      </c>
      <c r="H13" s="79">
        <v>8</v>
      </c>
      <c r="I13" s="79" t="s">
        <v>292</v>
      </c>
      <c r="J13" s="79" t="s">
        <v>304</v>
      </c>
      <c r="K13" s="80"/>
      <c r="L13" s="80"/>
    </row>
    <row r="14" spans="1:12">
      <c r="H14" s="79" t="s">
        <v>28</v>
      </c>
      <c r="I14" s="79"/>
      <c r="J14" s="79" t="s">
        <v>307</v>
      </c>
      <c r="K14" s="80"/>
      <c r="L14" s="80"/>
    </row>
    <row r="15" spans="1:12">
      <c r="B15" s="88" t="s">
        <v>308</v>
      </c>
      <c r="C15" s="88" t="s">
        <v>308</v>
      </c>
      <c r="H15" s="79">
        <v>9</v>
      </c>
      <c r="I15" s="79" t="s">
        <v>306</v>
      </c>
      <c r="J15" s="79" t="s">
        <v>309</v>
      </c>
      <c r="K15" s="80"/>
      <c r="L15" s="80"/>
    </row>
    <row r="16" spans="1:12">
      <c r="B16" s="88" t="s">
        <v>310</v>
      </c>
      <c r="C16" s="88" t="s">
        <v>310</v>
      </c>
      <c r="H16" s="79">
        <v>10</v>
      </c>
      <c r="I16" s="79" t="s">
        <v>306</v>
      </c>
      <c r="J16" s="79" t="s">
        <v>310</v>
      </c>
      <c r="K16" s="80"/>
      <c r="L16" s="80"/>
    </row>
    <row r="17" spans="1:12">
      <c r="A17" s="88"/>
      <c r="B17" s="88" t="s">
        <v>311</v>
      </c>
      <c r="C17" s="88" t="s">
        <v>311</v>
      </c>
      <c r="H17" s="79">
        <v>11</v>
      </c>
      <c r="I17" s="79" t="s">
        <v>306</v>
      </c>
      <c r="J17" s="79" t="s">
        <v>311</v>
      </c>
      <c r="K17" s="80"/>
      <c r="L17" s="80"/>
    </row>
    <row r="18" spans="1:12">
      <c r="A18" s="88"/>
      <c r="H18" s="79" t="s">
        <v>70</v>
      </c>
      <c r="I18" s="79"/>
      <c r="J18" s="79" t="s">
        <v>312</v>
      </c>
      <c r="K18" s="80"/>
      <c r="L18" s="80"/>
    </row>
    <row r="19" spans="1:12">
      <c r="A19" s="88"/>
      <c r="B19" s="88" t="s">
        <v>313</v>
      </c>
      <c r="C19" s="88" t="s">
        <v>313</v>
      </c>
      <c r="H19" s="79">
        <v>12</v>
      </c>
      <c r="I19" s="79" t="s">
        <v>313</v>
      </c>
      <c r="J19" s="79" t="s">
        <v>314</v>
      </c>
      <c r="K19" s="80"/>
      <c r="L19" s="80"/>
    </row>
    <row r="20" spans="1:12">
      <c r="A20" s="88"/>
      <c r="B20" s="88" t="s">
        <v>303</v>
      </c>
      <c r="C20" s="88" t="s">
        <v>303</v>
      </c>
      <c r="H20" s="79">
        <v>13</v>
      </c>
      <c r="I20" s="79" t="s">
        <v>313</v>
      </c>
      <c r="J20" s="79" t="s">
        <v>315</v>
      </c>
      <c r="K20" s="80"/>
      <c r="L20" s="80"/>
    </row>
    <row r="21" spans="1:12">
      <c r="A21" s="88"/>
      <c r="B21" s="88" t="s">
        <v>316</v>
      </c>
      <c r="C21" s="88" t="s">
        <v>316</v>
      </c>
      <c r="H21" s="79">
        <v>14</v>
      </c>
      <c r="I21" s="79" t="s">
        <v>313</v>
      </c>
      <c r="J21" s="79" t="s">
        <v>317</v>
      </c>
      <c r="K21" s="80"/>
      <c r="L21" s="80"/>
    </row>
    <row r="22" spans="1:12">
      <c r="A22" s="88"/>
      <c r="B22" s="88" t="s">
        <v>317</v>
      </c>
      <c r="C22" s="88" t="s">
        <v>317</v>
      </c>
      <c r="H22" s="79">
        <v>15</v>
      </c>
      <c r="I22" s="79" t="s">
        <v>313</v>
      </c>
      <c r="J22" s="79" t="s">
        <v>318</v>
      </c>
      <c r="K22" s="80"/>
      <c r="L22" s="80"/>
    </row>
    <row r="23" spans="1:12">
      <c r="A23" s="88"/>
      <c r="B23" s="88" t="s">
        <v>318</v>
      </c>
      <c r="C23" s="88" t="s">
        <v>318</v>
      </c>
      <c r="H23" s="79">
        <v>16</v>
      </c>
      <c r="I23" s="79" t="s">
        <v>313</v>
      </c>
      <c r="J23" s="79" t="s">
        <v>319</v>
      </c>
      <c r="K23" s="80"/>
      <c r="L23" s="80"/>
    </row>
    <row r="24" spans="1:12">
      <c r="A24" s="88"/>
      <c r="B24" s="88" t="s">
        <v>320</v>
      </c>
      <c r="C24" s="88" t="s">
        <v>320</v>
      </c>
      <c r="H24" s="79">
        <v>17</v>
      </c>
      <c r="I24" s="79" t="s">
        <v>313</v>
      </c>
      <c r="J24" s="79" t="s">
        <v>321</v>
      </c>
      <c r="K24" s="80"/>
      <c r="L24" s="80"/>
    </row>
    <row r="25" spans="1:12">
      <c r="A25" s="88"/>
      <c r="B25" s="88" t="s">
        <v>321</v>
      </c>
      <c r="C25" s="88" t="s">
        <v>321</v>
      </c>
      <c r="H25" s="79">
        <v>18</v>
      </c>
      <c r="I25" s="79" t="s">
        <v>313</v>
      </c>
      <c r="J25" s="79" t="s">
        <v>322</v>
      </c>
      <c r="K25" s="80"/>
      <c r="L25" s="80"/>
    </row>
    <row r="26" spans="1:12">
      <c r="A26" s="88"/>
      <c r="B26" s="88" t="s">
        <v>323</v>
      </c>
      <c r="C26" s="88" t="s">
        <v>323</v>
      </c>
      <c r="H26" s="79">
        <v>19</v>
      </c>
      <c r="I26" s="79" t="s">
        <v>313</v>
      </c>
      <c r="J26" s="79" t="s">
        <v>324</v>
      </c>
      <c r="K26" s="80"/>
      <c r="L26" s="80"/>
    </row>
    <row r="27" spans="1:12">
      <c r="A27" s="88"/>
      <c r="H27" s="79" t="s">
        <v>91</v>
      </c>
      <c r="I27" s="79"/>
      <c r="J27" s="79" t="s">
        <v>325</v>
      </c>
      <c r="K27" s="80"/>
      <c r="L27" s="80"/>
    </row>
    <row r="28" spans="1:12">
      <c r="A28" s="88"/>
      <c r="B28" s="88" t="s">
        <v>324</v>
      </c>
      <c r="C28" s="88" t="s">
        <v>324</v>
      </c>
      <c r="H28" s="79">
        <v>20</v>
      </c>
      <c r="I28" s="79" t="s">
        <v>326</v>
      </c>
      <c r="J28" s="79" t="s">
        <v>327</v>
      </c>
      <c r="K28" s="80"/>
      <c r="L28" s="80"/>
    </row>
    <row r="29" spans="1:12">
      <c r="A29" s="88"/>
      <c r="B29" s="88" t="s">
        <v>326</v>
      </c>
      <c r="C29" s="88" t="s">
        <v>326</v>
      </c>
      <c r="H29" s="79">
        <v>21</v>
      </c>
      <c r="I29" s="79" t="s">
        <v>326</v>
      </c>
      <c r="J29" s="79" t="s">
        <v>328</v>
      </c>
      <c r="K29" s="80"/>
      <c r="L29" s="80"/>
    </row>
    <row r="30" spans="1:12">
      <c r="A30" s="88"/>
      <c r="B30" s="88" t="s">
        <v>329</v>
      </c>
      <c r="C30" s="88" t="s">
        <v>329</v>
      </c>
      <c r="H30" s="79">
        <v>22</v>
      </c>
      <c r="I30" s="79" t="s">
        <v>326</v>
      </c>
      <c r="J30" s="79" t="s">
        <v>330</v>
      </c>
      <c r="K30" s="80"/>
      <c r="L30" s="80"/>
    </row>
    <row r="31" spans="1:12">
      <c r="A31" s="88"/>
      <c r="B31" s="88" t="s">
        <v>328</v>
      </c>
      <c r="C31" s="88" t="s">
        <v>328</v>
      </c>
      <c r="H31" s="79">
        <v>23</v>
      </c>
      <c r="I31" s="79" t="s">
        <v>326</v>
      </c>
      <c r="J31" s="79" t="s">
        <v>331</v>
      </c>
      <c r="K31" s="80"/>
      <c r="L31" s="80"/>
    </row>
    <row r="32" spans="1:12">
      <c r="A32" s="88"/>
      <c r="H32" s="79" t="s">
        <v>332</v>
      </c>
      <c r="I32" s="79"/>
      <c r="J32" s="79" t="s">
        <v>333</v>
      </c>
      <c r="K32" s="80"/>
      <c r="L32" s="80"/>
    </row>
    <row r="33" spans="1:12">
      <c r="A33" s="88"/>
      <c r="B33" s="88" t="s">
        <v>330</v>
      </c>
      <c r="C33" s="88" t="s">
        <v>330</v>
      </c>
      <c r="H33" s="79">
        <v>24</v>
      </c>
      <c r="I33" s="79" t="s">
        <v>334</v>
      </c>
      <c r="J33" s="79" t="s">
        <v>335</v>
      </c>
      <c r="K33" s="80"/>
      <c r="L33" s="80"/>
    </row>
    <row r="34" spans="1:12">
      <c r="A34" s="88"/>
      <c r="B34" s="88" t="s">
        <v>331</v>
      </c>
      <c r="C34" s="88" t="s">
        <v>331</v>
      </c>
      <c r="H34" s="79">
        <v>25</v>
      </c>
      <c r="I34" s="79" t="s">
        <v>334</v>
      </c>
      <c r="J34" s="79" t="s">
        <v>336</v>
      </c>
      <c r="K34" s="80"/>
      <c r="L34" s="80"/>
    </row>
    <row r="35" spans="1:12">
      <c r="A35" s="88"/>
      <c r="H35" s="79">
        <v>26</v>
      </c>
      <c r="I35" s="79" t="s">
        <v>334</v>
      </c>
      <c r="J35" s="79" t="s">
        <v>337</v>
      </c>
      <c r="K35" s="80"/>
      <c r="L35" s="80"/>
    </row>
    <row r="36" spans="1:12">
      <c r="A36" s="88"/>
      <c r="B36" s="88" t="s">
        <v>334</v>
      </c>
      <c r="C36" s="88" t="s">
        <v>334</v>
      </c>
      <c r="H36" s="79">
        <v>27</v>
      </c>
      <c r="I36" s="79" t="s">
        <v>334</v>
      </c>
      <c r="J36" s="79" t="s">
        <v>338</v>
      </c>
      <c r="K36" s="80"/>
      <c r="L36" s="80"/>
    </row>
    <row r="37" spans="1:12">
      <c r="A37" s="88"/>
      <c r="B37" s="88" t="s">
        <v>335</v>
      </c>
      <c r="C37" s="88" t="s">
        <v>335</v>
      </c>
      <c r="H37" s="79">
        <v>28</v>
      </c>
      <c r="I37" s="79" t="s">
        <v>334</v>
      </c>
      <c r="J37" s="79" t="s">
        <v>339</v>
      </c>
      <c r="K37" s="80"/>
      <c r="L37" s="80"/>
    </row>
    <row r="38" spans="1:12">
      <c r="A38" s="88"/>
      <c r="B38" s="88" t="s">
        <v>336</v>
      </c>
      <c r="C38" s="88" t="s">
        <v>336</v>
      </c>
      <c r="H38" s="79">
        <v>29</v>
      </c>
      <c r="I38" s="79" t="s">
        <v>334</v>
      </c>
      <c r="J38" s="129" t="s">
        <v>340</v>
      </c>
      <c r="K38" s="178"/>
      <c r="L38" s="80"/>
    </row>
    <row r="39" spans="1:12">
      <c r="A39" s="88"/>
      <c r="B39" s="88" t="s">
        <v>337</v>
      </c>
      <c r="C39" s="88" t="s">
        <v>337</v>
      </c>
      <c r="H39" s="79">
        <v>30</v>
      </c>
      <c r="I39" s="79" t="s">
        <v>334</v>
      </c>
      <c r="J39" s="79" t="s">
        <v>341</v>
      </c>
      <c r="K39" s="80"/>
      <c r="L39" s="80"/>
    </row>
    <row r="40" spans="1:12">
      <c r="A40" s="88"/>
      <c r="B40" s="88" t="s">
        <v>338</v>
      </c>
      <c r="C40" s="88" t="s">
        <v>338</v>
      </c>
      <c r="H40" s="79">
        <v>31</v>
      </c>
      <c r="I40" s="79" t="s">
        <v>334</v>
      </c>
      <c r="J40" s="79" t="s">
        <v>342</v>
      </c>
      <c r="K40" s="80"/>
      <c r="L40" s="80"/>
    </row>
    <row r="41" spans="1:12">
      <c r="A41" s="88"/>
      <c r="H41" s="79">
        <v>32</v>
      </c>
      <c r="I41" s="79" t="s">
        <v>334</v>
      </c>
      <c r="J41" s="79" t="s">
        <v>343</v>
      </c>
      <c r="K41" s="80"/>
      <c r="L41" s="80"/>
    </row>
    <row r="42" spans="1:12">
      <c r="A42" s="88"/>
      <c r="B42" s="88" t="s">
        <v>339</v>
      </c>
      <c r="C42" s="88" t="s">
        <v>339</v>
      </c>
      <c r="H42" s="79">
        <v>33</v>
      </c>
      <c r="I42" s="79" t="s">
        <v>334</v>
      </c>
      <c r="J42" s="79" t="s">
        <v>344</v>
      </c>
      <c r="K42" s="80"/>
      <c r="L42" s="80"/>
    </row>
    <row r="43" spans="1:12">
      <c r="A43" s="88"/>
      <c r="B43" s="88" t="s">
        <v>340</v>
      </c>
      <c r="C43" s="88" t="s">
        <v>340</v>
      </c>
      <c r="H43" s="130">
        <v>34</v>
      </c>
      <c r="I43" s="79" t="s">
        <v>334</v>
      </c>
      <c r="J43" s="79" t="s">
        <v>345</v>
      </c>
      <c r="K43" s="80"/>
      <c r="L43" s="80"/>
    </row>
    <row r="44" spans="1:12">
      <c r="A44" s="88"/>
      <c r="B44" s="88" t="s">
        <v>341</v>
      </c>
      <c r="C44" s="88" t="s">
        <v>341</v>
      </c>
      <c r="H44" s="79" t="s">
        <v>346</v>
      </c>
      <c r="I44" s="79"/>
      <c r="J44" s="79" t="s">
        <v>347</v>
      </c>
      <c r="K44" s="80"/>
      <c r="L44" s="80"/>
    </row>
    <row r="45" spans="1:12">
      <c r="A45" s="88"/>
      <c r="B45" s="88" t="s">
        <v>342</v>
      </c>
      <c r="C45" s="88" t="s">
        <v>342</v>
      </c>
      <c r="H45" s="79"/>
      <c r="I45" s="79"/>
      <c r="J45" s="79" t="s">
        <v>348</v>
      </c>
      <c r="K45" s="80">
        <f>SUM(K10:K44)</f>
        <v>48505966</v>
      </c>
      <c r="L45" s="80">
        <f>SUM(L10:L44)</f>
        <v>75402974</v>
      </c>
    </row>
    <row r="46" spans="1:12">
      <c r="A46" s="88"/>
      <c r="B46" s="88" t="s">
        <v>345</v>
      </c>
      <c r="C46" s="88" t="s">
        <v>345</v>
      </c>
    </row>
    <row r="48" spans="1:12">
      <c r="A48" s="88"/>
      <c r="I48" s="131" t="s">
        <v>349</v>
      </c>
      <c r="J48" s="131"/>
      <c r="K48" s="79" t="s">
        <v>350</v>
      </c>
      <c r="L48" s="79" t="s">
        <v>350</v>
      </c>
    </row>
    <row r="49" spans="1:12">
      <c r="A49" s="88"/>
      <c r="I49" s="132"/>
      <c r="J49" s="133"/>
      <c r="K49" s="133"/>
      <c r="L49" s="133"/>
    </row>
    <row r="50" spans="1:12">
      <c r="A50" s="88"/>
      <c r="I50" s="134" t="s">
        <v>351</v>
      </c>
      <c r="J50" s="134"/>
      <c r="K50" s="134"/>
      <c r="L50" s="79"/>
    </row>
    <row r="51" spans="1:12">
      <c r="A51" s="88"/>
      <c r="I51" s="79" t="s">
        <v>352</v>
      </c>
      <c r="J51" s="79"/>
      <c r="K51" s="79">
        <v>5</v>
      </c>
      <c r="L51" s="79">
        <v>4</v>
      </c>
    </row>
    <row r="52" spans="1:12">
      <c r="A52" s="88"/>
      <c r="I52" s="79" t="s">
        <v>353</v>
      </c>
      <c r="J52" s="79"/>
      <c r="K52" s="79">
        <v>1</v>
      </c>
      <c r="L52" s="79">
        <v>1</v>
      </c>
    </row>
    <row r="53" spans="1:12">
      <c r="A53" s="88"/>
      <c r="I53" s="79" t="s">
        <v>354</v>
      </c>
      <c r="J53" s="79"/>
      <c r="K53" s="79"/>
      <c r="L53" s="79"/>
    </row>
    <row r="54" spans="1:12">
      <c r="A54" s="88"/>
      <c r="I54" s="131" t="s">
        <v>355</v>
      </c>
      <c r="J54" s="131"/>
      <c r="K54" s="131"/>
      <c r="L54" s="79"/>
    </row>
    <row r="55" spans="1:12">
      <c r="A55" s="88"/>
      <c r="I55" s="132"/>
      <c r="J55" s="133" t="s">
        <v>177</v>
      </c>
      <c r="K55" s="133">
        <f>SUM(K51:K54)</f>
        <v>6</v>
      </c>
      <c r="L55" s="133">
        <f>SUM(L51:L54)</f>
        <v>5</v>
      </c>
    </row>
    <row r="57" spans="1:12">
      <c r="A57" s="88"/>
      <c r="L57" s="88" t="s">
        <v>228</v>
      </c>
    </row>
    <row r="58" spans="1:12">
      <c r="A58" s="88"/>
      <c r="L58" s="93"/>
    </row>
    <row r="59" spans="1:12">
      <c r="A59" s="88"/>
    </row>
    <row r="61" spans="1:12">
      <c r="A61" s="88"/>
    </row>
    <row r="62" spans="1:12">
      <c r="A62" s="88"/>
    </row>
    <row r="63" spans="1:12">
      <c r="A63" s="88"/>
    </row>
    <row r="64" spans="1:12">
      <c r="A64" s="88"/>
    </row>
    <row r="65" spans="1:1">
      <c r="A65" s="88"/>
    </row>
    <row r="66" spans="1:1">
      <c r="A66" s="88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J40" sqref="J40"/>
    </sheetView>
  </sheetViews>
  <sheetFormatPr defaultRowHeight="11.25"/>
  <cols>
    <col min="1" max="1" width="5.140625" style="87" customWidth="1"/>
    <col min="2" max="2" width="21.140625" style="88" customWidth="1"/>
    <col min="3" max="3" width="9.42578125" style="88" customWidth="1"/>
    <col min="4" max="4" width="11.5703125" style="88" customWidth="1"/>
    <col min="5" max="5" width="11" style="88" customWidth="1"/>
    <col min="6" max="6" width="12" style="88" customWidth="1"/>
    <col min="7" max="7" width="13.42578125" style="88" customWidth="1"/>
    <col min="8" max="8" width="9.140625" style="88"/>
    <col min="9" max="10" width="10.140625" style="88" bestFit="1" customWidth="1"/>
    <col min="11" max="12" width="9.140625" style="88"/>
    <col min="13" max="13" width="12.28515625" style="88" customWidth="1"/>
    <col min="14" max="256" width="9.140625" style="88"/>
    <col min="257" max="257" width="5.140625" style="88" customWidth="1"/>
    <col min="258" max="258" width="21.140625" style="88" customWidth="1"/>
    <col min="259" max="259" width="9.42578125" style="88" customWidth="1"/>
    <col min="260" max="260" width="11.5703125" style="88" customWidth="1"/>
    <col min="261" max="261" width="11" style="88" customWidth="1"/>
    <col min="262" max="262" width="12" style="88" customWidth="1"/>
    <col min="263" max="263" width="13.42578125" style="88" customWidth="1"/>
    <col min="264" max="264" width="9.140625" style="88"/>
    <col min="265" max="266" width="10.140625" style="88" bestFit="1" customWidth="1"/>
    <col min="267" max="268" width="9.140625" style="88"/>
    <col min="269" max="269" width="12.28515625" style="88" customWidth="1"/>
    <col min="270" max="512" width="9.140625" style="88"/>
    <col min="513" max="513" width="5.140625" style="88" customWidth="1"/>
    <col min="514" max="514" width="21.140625" style="88" customWidth="1"/>
    <col min="515" max="515" width="9.42578125" style="88" customWidth="1"/>
    <col min="516" max="516" width="11.5703125" style="88" customWidth="1"/>
    <col min="517" max="517" width="11" style="88" customWidth="1"/>
    <col min="518" max="518" width="12" style="88" customWidth="1"/>
    <col min="519" max="519" width="13.42578125" style="88" customWidth="1"/>
    <col min="520" max="520" width="9.140625" style="88"/>
    <col min="521" max="522" width="10.140625" style="88" bestFit="1" customWidth="1"/>
    <col min="523" max="524" width="9.140625" style="88"/>
    <col min="525" max="525" width="12.28515625" style="88" customWidth="1"/>
    <col min="526" max="768" width="9.140625" style="88"/>
    <col min="769" max="769" width="5.140625" style="88" customWidth="1"/>
    <col min="770" max="770" width="21.140625" style="88" customWidth="1"/>
    <col min="771" max="771" width="9.42578125" style="88" customWidth="1"/>
    <col min="772" max="772" width="11.5703125" style="88" customWidth="1"/>
    <col min="773" max="773" width="11" style="88" customWidth="1"/>
    <col min="774" max="774" width="12" style="88" customWidth="1"/>
    <col min="775" max="775" width="13.42578125" style="88" customWidth="1"/>
    <col min="776" max="776" width="9.140625" style="88"/>
    <col min="777" max="778" width="10.140625" style="88" bestFit="1" customWidth="1"/>
    <col min="779" max="780" width="9.140625" style="88"/>
    <col min="781" max="781" width="12.28515625" style="88" customWidth="1"/>
    <col min="782" max="1024" width="9.140625" style="88"/>
    <col min="1025" max="1025" width="5.140625" style="88" customWidth="1"/>
    <col min="1026" max="1026" width="21.140625" style="88" customWidth="1"/>
    <col min="1027" max="1027" width="9.42578125" style="88" customWidth="1"/>
    <col min="1028" max="1028" width="11.5703125" style="88" customWidth="1"/>
    <col min="1029" max="1029" width="11" style="88" customWidth="1"/>
    <col min="1030" max="1030" width="12" style="88" customWidth="1"/>
    <col min="1031" max="1031" width="13.42578125" style="88" customWidth="1"/>
    <col min="1032" max="1032" width="9.140625" style="88"/>
    <col min="1033" max="1034" width="10.140625" style="88" bestFit="1" customWidth="1"/>
    <col min="1035" max="1036" width="9.140625" style="88"/>
    <col min="1037" max="1037" width="12.28515625" style="88" customWidth="1"/>
    <col min="1038" max="1280" width="9.140625" style="88"/>
    <col min="1281" max="1281" width="5.140625" style="88" customWidth="1"/>
    <col min="1282" max="1282" width="21.140625" style="88" customWidth="1"/>
    <col min="1283" max="1283" width="9.42578125" style="88" customWidth="1"/>
    <col min="1284" max="1284" width="11.5703125" style="88" customWidth="1"/>
    <col min="1285" max="1285" width="11" style="88" customWidth="1"/>
    <col min="1286" max="1286" width="12" style="88" customWidth="1"/>
    <col min="1287" max="1287" width="13.42578125" style="88" customWidth="1"/>
    <col min="1288" max="1288" width="9.140625" style="88"/>
    <col min="1289" max="1290" width="10.140625" style="88" bestFit="1" customWidth="1"/>
    <col min="1291" max="1292" width="9.140625" style="88"/>
    <col min="1293" max="1293" width="12.28515625" style="88" customWidth="1"/>
    <col min="1294" max="1536" width="9.140625" style="88"/>
    <col min="1537" max="1537" width="5.140625" style="88" customWidth="1"/>
    <col min="1538" max="1538" width="21.140625" style="88" customWidth="1"/>
    <col min="1539" max="1539" width="9.42578125" style="88" customWidth="1"/>
    <col min="1540" max="1540" width="11.5703125" style="88" customWidth="1"/>
    <col min="1541" max="1541" width="11" style="88" customWidth="1"/>
    <col min="1542" max="1542" width="12" style="88" customWidth="1"/>
    <col min="1543" max="1543" width="13.42578125" style="88" customWidth="1"/>
    <col min="1544" max="1544" width="9.140625" style="88"/>
    <col min="1545" max="1546" width="10.140625" style="88" bestFit="1" customWidth="1"/>
    <col min="1547" max="1548" width="9.140625" style="88"/>
    <col min="1549" max="1549" width="12.28515625" style="88" customWidth="1"/>
    <col min="1550" max="1792" width="9.140625" style="88"/>
    <col min="1793" max="1793" width="5.140625" style="88" customWidth="1"/>
    <col min="1794" max="1794" width="21.140625" style="88" customWidth="1"/>
    <col min="1795" max="1795" width="9.42578125" style="88" customWidth="1"/>
    <col min="1796" max="1796" width="11.5703125" style="88" customWidth="1"/>
    <col min="1797" max="1797" width="11" style="88" customWidth="1"/>
    <col min="1798" max="1798" width="12" style="88" customWidth="1"/>
    <col min="1799" max="1799" width="13.42578125" style="88" customWidth="1"/>
    <col min="1800" max="1800" width="9.140625" style="88"/>
    <col min="1801" max="1802" width="10.140625" style="88" bestFit="1" customWidth="1"/>
    <col min="1803" max="1804" width="9.140625" style="88"/>
    <col min="1805" max="1805" width="12.28515625" style="88" customWidth="1"/>
    <col min="1806" max="2048" width="9.140625" style="88"/>
    <col min="2049" max="2049" width="5.140625" style="88" customWidth="1"/>
    <col min="2050" max="2050" width="21.140625" style="88" customWidth="1"/>
    <col min="2051" max="2051" width="9.42578125" style="88" customWidth="1"/>
    <col min="2052" max="2052" width="11.5703125" style="88" customWidth="1"/>
    <col min="2053" max="2053" width="11" style="88" customWidth="1"/>
    <col min="2054" max="2054" width="12" style="88" customWidth="1"/>
    <col min="2055" max="2055" width="13.42578125" style="88" customWidth="1"/>
    <col min="2056" max="2056" width="9.140625" style="88"/>
    <col min="2057" max="2058" width="10.140625" style="88" bestFit="1" customWidth="1"/>
    <col min="2059" max="2060" width="9.140625" style="88"/>
    <col min="2061" max="2061" width="12.28515625" style="88" customWidth="1"/>
    <col min="2062" max="2304" width="9.140625" style="88"/>
    <col min="2305" max="2305" width="5.140625" style="88" customWidth="1"/>
    <col min="2306" max="2306" width="21.140625" style="88" customWidth="1"/>
    <col min="2307" max="2307" width="9.42578125" style="88" customWidth="1"/>
    <col min="2308" max="2308" width="11.5703125" style="88" customWidth="1"/>
    <col min="2309" max="2309" width="11" style="88" customWidth="1"/>
    <col min="2310" max="2310" width="12" style="88" customWidth="1"/>
    <col min="2311" max="2311" width="13.42578125" style="88" customWidth="1"/>
    <col min="2312" max="2312" width="9.140625" style="88"/>
    <col min="2313" max="2314" width="10.140625" style="88" bestFit="1" customWidth="1"/>
    <col min="2315" max="2316" width="9.140625" style="88"/>
    <col min="2317" max="2317" width="12.28515625" style="88" customWidth="1"/>
    <col min="2318" max="2560" width="9.140625" style="88"/>
    <col min="2561" max="2561" width="5.140625" style="88" customWidth="1"/>
    <col min="2562" max="2562" width="21.140625" style="88" customWidth="1"/>
    <col min="2563" max="2563" width="9.42578125" style="88" customWidth="1"/>
    <col min="2564" max="2564" width="11.5703125" style="88" customWidth="1"/>
    <col min="2565" max="2565" width="11" style="88" customWidth="1"/>
    <col min="2566" max="2566" width="12" style="88" customWidth="1"/>
    <col min="2567" max="2567" width="13.42578125" style="88" customWidth="1"/>
    <col min="2568" max="2568" width="9.140625" style="88"/>
    <col min="2569" max="2570" width="10.140625" style="88" bestFit="1" customWidth="1"/>
    <col min="2571" max="2572" width="9.140625" style="88"/>
    <col min="2573" max="2573" width="12.28515625" style="88" customWidth="1"/>
    <col min="2574" max="2816" width="9.140625" style="88"/>
    <col min="2817" max="2817" width="5.140625" style="88" customWidth="1"/>
    <col min="2818" max="2818" width="21.140625" style="88" customWidth="1"/>
    <col min="2819" max="2819" width="9.42578125" style="88" customWidth="1"/>
    <col min="2820" max="2820" width="11.5703125" style="88" customWidth="1"/>
    <col min="2821" max="2821" width="11" style="88" customWidth="1"/>
    <col min="2822" max="2822" width="12" style="88" customWidth="1"/>
    <col min="2823" max="2823" width="13.42578125" style="88" customWidth="1"/>
    <col min="2824" max="2824" width="9.140625" style="88"/>
    <col min="2825" max="2826" width="10.140625" style="88" bestFit="1" customWidth="1"/>
    <col min="2827" max="2828" width="9.140625" style="88"/>
    <col min="2829" max="2829" width="12.28515625" style="88" customWidth="1"/>
    <col min="2830" max="3072" width="9.140625" style="88"/>
    <col min="3073" max="3073" width="5.140625" style="88" customWidth="1"/>
    <col min="3074" max="3074" width="21.140625" style="88" customWidth="1"/>
    <col min="3075" max="3075" width="9.42578125" style="88" customWidth="1"/>
    <col min="3076" max="3076" width="11.5703125" style="88" customWidth="1"/>
    <col min="3077" max="3077" width="11" style="88" customWidth="1"/>
    <col min="3078" max="3078" width="12" style="88" customWidth="1"/>
    <col min="3079" max="3079" width="13.42578125" style="88" customWidth="1"/>
    <col min="3080" max="3080" width="9.140625" style="88"/>
    <col min="3081" max="3082" width="10.140625" style="88" bestFit="1" customWidth="1"/>
    <col min="3083" max="3084" width="9.140625" style="88"/>
    <col min="3085" max="3085" width="12.28515625" style="88" customWidth="1"/>
    <col min="3086" max="3328" width="9.140625" style="88"/>
    <col min="3329" max="3329" width="5.140625" style="88" customWidth="1"/>
    <col min="3330" max="3330" width="21.140625" style="88" customWidth="1"/>
    <col min="3331" max="3331" width="9.42578125" style="88" customWidth="1"/>
    <col min="3332" max="3332" width="11.5703125" style="88" customWidth="1"/>
    <col min="3333" max="3333" width="11" style="88" customWidth="1"/>
    <col min="3334" max="3334" width="12" style="88" customWidth="1"/>
    <col min="3335" max="3335" width="13.42578125" style="88" customWidth="1"/>
    <col min="3336" max="3336" width="9.140625" style="88"/>
    <col min="3337" max="3338" width="10.140625" style="88" bestFit="1" customWidth="1"/>
    <col min="3339" max="3340" width="9.140625" style="88"/>
    <col min="3341" max="3341" width="12.28515625" style="88" customWidth="1"/>
    <col min="3342" max="3584" width="9.140625" style="88"/>
    <col min="3585" max="3585" width="5.140625" style="88" customWidth="1"/>
    <col min="3586" max="3586" width="21.140625" style="88" customWidth="1"/>
    <col min="3587" max="3587" width="9.42578125" style="88" customWidth="1"/>
    <col min="3588" max="3588" width="11.5703125" style="88" customWidth="1"/>
    <col min="3589" max="3589" width="11" style="88" customWidth="1"/>
    <col min="3590" max="3590" width="12" style="88" customWidth="1"/>
    <col min="3591" max="3591" width="13.42578125" style="88" customWidth="1"/>
    <col min="3592" max="3592" width="9.140625" style="88"/>
    <col min="3593" max="3594" width="10.140625" style="88" bestFit="1" customWidth="1"/>
    <col min="3595" max="3596" width="9.140625" style="88"/>
    <col min="3597" max="3597" width="12.28515625" style="88" customWidth="1"/>
    <col min="3598" max="3840" width="9.140625" style="88"/>
    <col min="3841" max="3841" width="5.140625" style="88" customWidth="1"/>
    <col min="3842" max="3842" width="21.140625" style="88" customWidth="1"/>
    <col min="3843" max="3843" width="9.42578125" style="88" customWidth="1"/>
    <col min="3844" max="3844" width="11.5703125" style="88" customWidth="1"/>
    <col min="3845" max="3845" width="11" style="88" customWidth="1"/>
    <col min="3846" max="3846" width="12" style="88" customWidth="1"/>
    <col min="3847" max="3847" width="13.42578125" style="88" customWidth="1"/>
    <col min="3848" max="3848" width="9.140625" style="88"/>
    <col min="3849" max="3850" width="10.140625" style="88" bestFit="1" customWidth="1"/>
    <col min="3851" max="3852" width="9.140625" style="88"/>
    <col min="3853" max="3853" width="12.28515625" style="88" customWidth="1"/>
    <col min="3854" max="4096" width="9.140625" style="88"/>
    <col min="4097" max="4097" width="5.140625" style="88" customWidth="1"/>
    <col min="4098" max="4098" width="21.140625" style="88" customWidth="1"/>
    <col min="4099" max="4099" width="9.42578125" style="88" customWidth="1"/>
    <col min="4100" max="4100" width="11.5703125" style="88" customWidth="1"/>
    <col min="4101" max="4101" width="11" style="88" customWidth="1"/>
    <col min="4102" max="4102" width="12" style="88" customWidth="1"/>
    <col min="4103" max="4103" width="13.42578125" style="88" customWidth="1"/>
    <col min="4104" max="4104" width="9.140625" style="88"/>
    <col min="4105" max="4106" width="10.140625" style="88" bestFit="1" customWidth="1"/>
    <col min="4107" max="4108" width="9.140625" style="88"/>
    <col min="4109" max="4109" width="12.28515625" style="88" customWidth="1"/>
    <col min="4110" max="4352" width="9.140625" style="88"/>
    <col min="4353" max="4353" width="5.140625" style="88" customWidth="1"/>
    <col min="4354" max="4354" width="21.140625" style="88" customWidth="1"/>
    <col min="4355" max="4355" width="9.42578125" style="88" customWidth="1"/>
    <col min="4356" max="4356" width="11.5703125" style="88" customWidth="1"/>
    <col min="4357" max="4357" width="11" style="88" customWidth="1"/>
    <col min="4358" max="4358" width="12" style="88" customWidth="1"/>
    <col min="4359" max="4359" width="13.42578125" style="88" customWidth="1"/>
    <col min="4360" max="4360" width="9.140625" style="88"/>
    <col min="4361" max="4362" width="10.140625" style="88" bestFit="1" customWidth="1"/>
    <col min="4363" max="4364" width="9.140625" style="88"/>
    <col min="4365" max="4365" width="12.28515625" style="88" customWidth="1"/>
    <col min="4366" max="4608" width="9.140625" style="88"/>
    <col min="4609" max="4609" width="5.140625" style="88" customWidth="1"/>
    <col min="4610" max="4610" width="21.140625" style="88" customWidth="1"/>
    <col min="4611" max="4611" width="9.42578125" style="88" customWidth="1"/>
    <col min="4612" max="4612" width="11.5703125" style="88" customWidth="1"/>
    <col min="4613" max="4613" width="11" style="88" customWidth="1"/>
    <col min="4614" max="4614" width="12" style="88" customWidth="1"/>
    <col min="4615" max="4615" width="13.42578125" style="88" customWidth="1"/>
    <col min="4616" max="4616" width="9.140625" style="88"/>
    <col min="4617" max="4618" width="10.140625" style="88" bestFit="1" customWidth="1"/>
    <col min="4619" max="4620" width="9.140625" style="88"/>
    <col min="4621" max="4621" width="12.28515625" style="88" customWidth="1"/>
    <col min="4622" max="4864" width="9.140625" style="88"/>
    <col min="4865" max="4865" width="5.140625" style="88" customWidth="1"/>
    <col min="4866" max="4866" width="21.140625" style="88" customWidth="1"/>
    <col min="4867" max="4867" width="9.42578125" style="88" customWidth="1"/>
    <col min="4868" max="4868" width="11.5703125" style="88" customWidth="1"/>
    <col min="4869" max="4869" width="11" style="88" customWidth="1"/>
    <col min="4870" max="4870" width="12" style="88" customWidth="1"/>
    <col min="4871" max="4871" width="13.42578125" style="88" customWidth="1"/>
    <col min="4872" max="4872" width="9.140625" style="88"/>
    <col min="4873" max="4874" width="10.140625" style="88" bestFit="1" customWidth="1"/>
    <col min="4875" max="4876" width="9.140625" style="88"/>
    <col min="4877" max="4877" width="12.28515625" style="88" customWidth="1"/>
    <col min="4878" max="5120" width="9.140625" style="88"/>
    <col min="5121" max="5121" width="5.140625" style="88" customWidth="1"/>
    <col min="5122" max="5122" width="21.140625" style="88" customWidth="1"/>
    <col min="5123" max="5123" width="9.42578125" style="88" customWidth="1"/>
    <col min="5124" max="5124" width="11.5703125" style="88" customWidth="1"/>
    <col min="5125" max="5125" width="11" style="88" customWidth="1"/>
    <col min="5126" max="5126" width="12" style="88" customWidth="1"/>
    <col min="5127" max="5127" width="13.42578125" style="88" customWidth="1"/>
    <col min="5128" max="5128" width="9.140625" style="88"/>
    <col min="5129" max="5130" width="10.140625" style="88" bestFit="1" customWidth="1"/>
    <col min="5131" max="5132" width="9.140625" style="88"/>
    <col min="5133" max="5133" width="12.28515625" style="88" customWidth="1"/>
    <col min="5134" max="5376" width="9.140625" style="88"/>
    <col min="5377" max="5377" width="5.140625" style="88" customWidth="1"/>
    <col min="5378" max="5378" width="21.140625" style="88" customWidth="1"/>
    <col min="5379" max="5379" width="9.42578125" style="88" customWidth="1"/>
    <col min="5380" max="5380" width="11.5703125" style="88" customWidth="1"/>
    <col min="5381" max="5381" width="11" style="88" customWidth="1"/>
    <col min="5382" max="5382" width="12" style="88" customWidth="1"/>
    <col min="5383" max="5383" width="13.42578125" style="88" customWidth="1"/>
    <col min="5384" max="5384" width="9.140625" style="88"/>
    <col min="5385" max="5386" width="10.140625" style="88" bestFit="1" customWidth="1"/>
    <col min="5387" max="5388" width="9.140625" style="88"/>
    <col min="5389" max="5389" width="12.28515625" style="88" customWidth="1"/>
    <col min="5390" max="5632" width="9.140625" style="88"/>
    <col min="5633" max="5633" width="5.140625" style="88" customWidth="1"/>
    <col min="5634" max="5634" width="21.140625" style="88" customWidth="1"/>
    <col min="5635" max="5635" width="9.42578125" style="88" customWidth="1"/>
    <col min="5636" max="5636" width="11.5703125" style="88" customWidth="1"/>
    <col min="5637" max="5637" width="11" style="88" customWidth="1"/>
    <col min="5638" max="5638" width="12" style="88" customWidth="1"/>
    <col min="5639" max="5639" width="13.42578125" style="88" customWidth="1"/>
    <col min="5640" max="5640" width="9.140625" style="88"/>
    <col min="5641" max="5642" width="10.140625" style="88" bestFit="1" customWidth="1"/>
    <col min="5643" max="5644" width="9.140625" style="88"/>
    <col min="5645" max="5645" width="12.28515625" style="88" customWidth="1"/>
    <col min="5646" max="5888" width="9.140625" style="88"/>
    <col min="5889" max="5889" width="5.140625" style="88" customWidth="1"/>
    <col min="5890" max="5890" width="21.140625" style="88" customWidth="1"/>
    <col min="5891" max="5891" width="9.42578125" style="88" customWidth="1"/>
    <col min="5892" max="5892" width="11.5703125" style="88" customWidth="1"/>
    <col min="5893" max="5893" width="11" style="88" customWidth="1"/>
    <col min="5894" max="5894" width="12" style="88" customWidth="1"/>
    <col min="5895" max="5895" width="13.42578125" style="88" customWidth="1"/>
    <col min="5896" max="5896" width="9.140625" style="88"/>
    <col min="5897" max="5898" width="10.140625" style="88" bestFit="1" customWidth="1"/>
    <col min="5899" max="5900" width="9.140625" style="88"/>
    <col min="5901" max="5901" width="12.28515625" style="88" customWidth="1"/>
    <col min="5902" max="6144" width="9.140625" style="88"/>
    <col min="6145" max="6145" width="5.140625" style="88" customWidth="1"/>
    <col min="6146" max="6146" width="21.140625" style="88" customWidth="1"/>
    <col min="6147" max="6147" width="9.42578125" style="88" customWidth="1"/>
    <col min="6148" max="6148" width="11.5703125" style="88" customWidth="1"/>
    <col min="6149" max="6149" width="11" style="88" customWidth="1"/>
    <col min="6150" max="6150" width="12" style="88" customWidth="1"/>
    <col min="6151" max="6151" width="13.42578125" style="88" customWidth="1"/>
    <col min="6152" max="6152" width="9.140625" style="88"/>
    <col min="6153" max="6154" width="10.140625" style="88" bestFit="1" customWidth="1"/>
    <col min="6155" max="6156" width="9.140625" style="88"/>
    <col min="6157" max="6157" width="12.28515625" style="88" customWidth="1"/>
    <col min="6158" max="6400" width="9.140625" style="88"/>
    <col min="6401" max="6401" width="5.140625" style="88" customWidth="1"/>
    <col min="6402" max="6402" width="21.140625" style="88" customWidth="1"/>
    <col min="6403" max="6403" width="9.42578125" style="88" customWidth="1"/>
    <col min="6404" max="6404" width="11.5703125" style="88" customWidth="1"/>
    <col min="6405" max="6405" width="11" style="88" customWidth="1"/>
    <col min="6406" max="6406" width="12" style="88" customWidth="1"/>
    <col min="6407" max="6407" width="13.42578125" style="88" customWidth="1"/>
    <col min="6408" max="6408" width="9.140625" style="88"/>
    <col min="6409" max="6410" width="10.140625" style="88" bestFit="1" customWidth="1"/>
    <col min="6411" max="6412" width="9.140625" style="88"/>
    <col min="6413" max="6413" width="12.28515625" style="88" customWidth="1"/>
    <col min="6414" max="6656" width="9.140625" style="88"/>
    <col min="6657" max="6657" width="5.140625" style="88" customWidth="1"/>
    <col min="6658" max="6658" width="21.140625" style="88" customWidth="1"/>
    <col min="6659" max="6659" width="9.42578125" style="88" customWidth="1"/>
    <col min="6660" max="6660" width="11.5703125" style="88" customWidth="1"/>
    <col min="6661" max="6661" width="11" style="88" customWidth="1"/>
    <col min="6662" max="6662" width="12" style="88" customWidth="1"/>
    <col min="6663" max="6663" width="13.42578125" style="88" customWidth="1"/>
    <col min="6664" max="6664" width="9.140625" style="88"/>
    <col min="6665" max="6666" width="10.140625" style="88" bestFit="1" customWidth="1"/>
    <col min="6667" max="6668" width="9.140625" style="88"/>
    <col min="6669" max="6669" width="12.28515625" style="88" customWidth="1"/>
    <col min="6670" max="6912" width="9.140625" style="88"/>
    <col min="6913" max="6913" width="5.140625" style="88" customWidth="1"/>
    <col min="6914" max="6914" width="21.140625" style="88" customWidth="1"/>
    <col min="6915" max="6915" width="9.42578125" style="88" customWidth="1"/>
    <col min="6916" max="6916" width="11.5703125" style="88" customWidth="1"/>
    <col min="6917" max="6917" width="11" style="88" customWidth="1"/>
    <col min="6918" max="6918" width="12" style="88" customWidth="1"/>
    <col min="6919" max="6919" width="13.42578125" style="88" customWidth="1"/>
    <col min="6920" max="6920" width="9.140625" style="88"/>
    <col min="6921" max="6922" width="10.140625" style="88" bestFit="1" customWidth="1"/>
    <col min="6923" max="6924" width="9.140625" style="88"/>
    <col min="6925" max="6925" width="12.28515625" style="88" customWidth="1"/>
    <col min="6926" max="7168" width="9.140625" style="88"/>
    <col min="7169" max="7169" width="5.140625" style="88" customWidth="1"/>
    <col min="7170" max="7170" width="21.140625" style="88" customWidth="1"/>
    <col min="7171" max="7171" width="9.42578125" style="88" customWidth="1"/>
    <col min="7172" max="7172" width="11.5703125" style="88" customWidth="1"/>
    <col min="7173" max="7173" width="11" style="88" customWidth="1"/>
    <col min="7174" max="7174" width="12" style="88" customWidth="1"/>
    <col min="7175" max="7175" width="13.42578125" style="88" customWidth="1"/>
    <col min="7176" max="7176" width="9.140625" style="88"/>
    <col min="7177" max="7178" width="10.140625" style="88" bestFit="1" customWidth="1"/>
    <col min="7179" max="7180" width="9.140625" style="88"/>
    <col min="7181" max="7181" width="12.28515625" style="88" customWidth="1"/>
    <col min="7182" max="7424" width="9.140625" style="88"/>
    <col min="7425" max="7425" width="5.140625" style="88" customWidth="1"/>
    <col min="7426" max="7426" width="21.140625" style="88" customWidth="1"/>
    <col min="7427" max="7427" width="9.42578125" style="88" customWidth="1"/>
    <col min="7428" max="7428" width="11.5703125" style="88" customWidth="1"/>
    <col min="7429" max="7429" width="11" style="88" customWidth="1"/>
    <col min="7430" max="7430" width="12" style="88" customWidth="1"/>
    <col min="7431" max="7431" width="13.42578125" style="88" customWidth="1"/>
    <col min="7432" max="7432" width="9.140625" style="88"/>
    <col min="7433" max="7434" width="10.140625" style="88" bestFit="1" customWidth="1"/>
    <col min="7435" max="7436" width="9.140625" style="88"/>
    <col min="7437" max="7437" width="12.28515625" style="88" customWidth="1"/>
    <col min="7438" max="7680" width="9.140625" style="88"/>
    <col min="7681" max="7681" width="5.140625" style="88" customWidth="1"/>
    <col min="7682" max="7682" width="21.140625" style="88" customWidth="1"/>
    <col min="7683" max="7683" width="9.42578125" style="88" customWidth="1"/>
    <col min="7684" max="7684" width="11.5703125" style="88" customWidth="1"/>
    <col min="7685" max="7685" width="11" style="88" customWidth="1"/>
    <col min="7686" max="7686" width="12" style="88" customWidth="1"/>
    <col min="7687" max="7687" width="13.42578125" style="88" customWidth="1"/>
    <col min="7688" max="7688" width="9.140625" style="88"/>
    <col min="7689" max="7690" width="10.140625" style="88" bestFit="1" customWidth="1"/>
    <col min="7691" max="7692" width="9.140625" style="88"/>
    <col min="7693" max="7693" width="12.28515625" style="88" customWidth="1"/>
    <col min="7694" max="7936" width="9.140625" style="88"/>
    <col min="7937" max="7937" width="5.140625" style="88" customWidth="1"/>
    <col min="7938" max="7938" width="21.140625" style="88" customWidth="1"/>
    <col min="7939" max="7939" width="9.42578125" style="88" customWidth="1"/>
    <col min="7940" max="7940" width="11.5703125" style="88" customWidth="1"/>
    <col min="7941" max="7941" width="11" style="88" customWidth="1"/>
    <col min="7942" max="7942" width="12" style="88" customWidth="1"/>
    <col min="7943" max="7943" width="13.42578125" style="88" customWidth="1"/>
    <col min="7944" max="7944" width="9.140625" style="88"/>
    <col min="7945" max="7946" width="10.140625" style="88" bestFit="1" customWidth="1"/>
    <col min="7947" max="7948" width="9.140625" style="88"/>
    <col min="7949" max="7949" width="12.28515625" style="88" customWidth="1"/>
    <col min="7950" max="8192" width="9.140625" style="88"/>
    <col min="8193" max="8193" width="5.140625" style="88" customWidth="1"/>
    <col min="8194" max="8194" width="21.140625" style="88" customWidth="1"/>
    <col min="8195" max="8195" width="9.42578125" style="88" customWidth="1"/>
    <col min="8196" max="8196" width="11.5703125" style="88" customWidth="1"/>
    <col min="8197" max="8197" width="11" style="88" customWidth="1"/>
    <col min="8198" max="8198" width="12" style="88" customWidth="1"/>
    <col min="8199" max="8199" width="13.42578125" style="88" customWidth="1"/>
    <col min="8200" max="8200" width="9.140625" style="88"/>
    <col min="8201" max="8202" width="10.140625" style="88" bestFit="1" customWidth="1"/>
    <col min="8203" max="8204" width="9.140625" style="88"/>
    <col min="8205" max="8205" width="12.28515625" style="88" customWidth="1"/>
    <col min="8206" max="8448" width="9.140625" style="88"/>
    <col min="8449" max="8449" width="5.140625" style="88" customWidth="1"/>
    <col min="8450" max="8450" width="21.140625" style="88" customWidth="1"/>
    <col min="8451" max="8451" width="9.42578125" style="88" customWidth="1"/>
    <col min="8452" max="8452" width="11.5703125" style="88" customWidth="1"/>
    <col min="8453" max="8453" width="11" style="88" customWidth="1"/>
    <col min="8454" max="8454" width="12" style="88" customWidth="1"/>
    <col min="8455" max="8455" width="13.42578125" style="88" customWidth="1"/>
    <col min="8456" max="8456" width="9.140625" style="88"/>
    <col min="8457" max="8458" width="10.140625" style="88" bestFit="1" customWidth="1"/>
    <col min="8459" max="8460" width="9.140625" style="88"/>
    <col min="8461" max="8461" width="12.28515625" style="88" customWidth="1"/>
    <col min="8462" max="8704" width="9.140625" style="88"/>
    <col min="8705" max="8705" width="5.140625" style="88" customWidth="1"/>
    <col min="8706" max="8706" width="21.140625" style="88" customWidth="1"/>
    <col min="8707" max="8707" width="9.42578125" style="88" customWidth="1"/>
    <col min="8708" max="8708" width="11.5703125" style="88" customWidth="1"/>
    <col min="8709" max="8709" width="11" style="88" customWidth="1"/>
    <col min="8710" max="8710" width="12" style="88" customWidth="1"/>
    <col min="8711" max="8711" width="13.42578125" style="88" customWidth="1"/>
    <col min="8712" max="8712" width="9.140625" style="88"/>
    <col min="8713" max="8714" width="10.140625" style="88" bestFit="1" customWidth="1"/>
    <col min="8715" max="8716" width="9.140625" style="88"/>
    <col min="8717" max="8717" width="12.28515625" style="88" customWidth="1"/>
    <col min="8718" max="8960" width="9.140625" style="88"/>
    <col min="8961" max="8961" width="5.140625" style="88" customWidth="1"/>
    <col min="8962" max="8962" width="21.140625" style="88" customWidth="1"/>
    <col min="8963" max="8963" width="9.42578125" style="88" customWidth="1"/>
    <col min="8964" max="8964" width="11.5703125" style="88" customWidth="1"/>
    <col min="8965" max="8965" width="11" style="88" customWidth="1"/>
    <col min="8966" max="8966" width="12" style="88" customWidth="1"/>
    <col min="8967" max="8967" width="13.42578125" style="88" customWidth="1"/>
    <col min="8968" max="8968" width="9.140625" style="88"/>
    <col min="8969" max="8970" width="10.140625" style="88" bestFit="1" customWidth="1"/>
    <col min="8971" max="8972" width="9.140625" style="88"/>
    <col min="8973" max="8973" width="12.28515625" style="88" customWidth="1"/>
    <col min="8974" max="9216" width="9.140625" style="88"/>
    <col min="9217" max="9217" width="5.140625" style="88" customWidth="1"/>
    <col min="9218" max="9218" width="21.140625" style="88" customWidth="1"/>
    <col min="9219" max="9219" width="9.42578125" style="88" customWidth="1"/>
    <col min="9220" max="9220" width="11.5703125" style="88" customWidth="1"/>
    <col min="9221" max="9221" width="11" style="88" customWidth="1"/>
    <col min="9222" max="9222" width="12" style="88" customWidth="1"/>
    <col min="9223" max="9223" width="13.42578125" style="88" customWidth="1"/>
    <col min="9224" max="9224" width="9.140625" style="88"/>
    <col min="9225" max="9226" width="10.140625" style="88" bestFit="1" customWidth="1"/>
    <col min="9227" max="9228" width="9.140625" style="88"/>
    <col min="9229" max="9229" width="12.28515625" style="88" customWidth="1"/>
    <col min="9230" max="9472" width="9.140625" style="88"/>
    <col min="9473" max="9473" width="5.140625" style="88" customWidth="1"/>
    <col min="9474" max="9474" width="21.140625" style="88" customWidth="1"/>
    <col min="9475" max="9475" width="9.42578125" style="88" customWidth="1"/>
    <col min="9476" max="9476" width="11.5703125" style="88" customWidth="1"/>
    <col min="9477" max="9477" width="11" style="88" customWidth="1"/>
    <col min="9478" max="9478" width="12" style="88" customWidth="1"/>
    <col min="9479" max="9479" width="13.42578125" style="88" customWidth="1"/>
    <col min="9480" max="9480" width="9.140625" style="88"/>
    <col min="9481" max="9482" width="10.140625" style="88" bestFit="1" customWidth="1"/>
    <col min="9483" max="9484" width="9.140625" style="88"/>
    <col min="9485" max="9485" width="12.28515625" style="88" customWidth="1"/>
    <col min="9486" max="9728" width="9.140625" style="88"/>
    <col min="9729" max="9729" width="5.140625" style="88" customWidth="1"/>
    <col min="9730" max="9730" width="21.140625" style="88" customWidth="1"/>
    <col min="9731" max="9731" width="9.42578125" style="88" customWidth="1"/>
    <col min="9732" max="9732" width="11.5703125" style="88" customWidth="1"/>
    <col min="9733" max="9733" width="11" style="88" customWidth="1"/>
    <col min="9734" max="9734" width="12" style="88" customWidth="1"/>
    <col min="9735" max="9735" width="13.42578125" style="88" customWidth="1"/>
    <col min="9736" max="9736" width="9.140625" style="88"/>
    <col min="9737" max="9738" width="10.140625" style="88" bestFit="1" customWidth="1"/>
    <col min="9739" max="9740" width="9.140625" style="88"/>
    <col min="9741" max="9741" width="12.28515625" style="88" customWidth="1"/>
    <col min="9742" max="9984" width="9.140625" style="88"/>
    <col min="9985" max="9985" width="5.140625" style="88" customWidth="1"/>
    <col min="9986" max="9986" width="21.140625" style="88" customWidth="1"/>
    <col min="9987" max="9987" width="9.42578125" style="88" customWidth="1"/>
    <col min="9988" max="9988" width="11.5703125" style="88" customWidth="1"/>
    <col min="9989" max="9989" width="11" style="88" customWidth="1"/>
    <col min="9990" max="9990" width="12" style="88" customWidth="1"/>
    <col min="9991" max="9991" width="13.42578125" style="88" customWidth="1"/>
    <col min="9992" max="9992" width="9.140625" style="88"/>
    <col min="9993" max="9994" width="10.140625" style="88" bestFit="1" customWidth="1"/>
    <col min="9995" max="9996" width="9.140625" style="88"/>
    <col min="9997" max="9997" width="12.28515625" style="88" customWidth="1"/>
    <col min="9998" max="10240" width="9.140625" style="88"/>
    <col min="10241" max="10241" width="5.140625" style="88" customWidth="1"/>
    <col min="10242" max="10242" width="21.140625" style="88" customWidth="1"/>
    <col min="10243" max="10243" width="9.42578125" style="88" customWidth="1"/>
    <col min="10244" max="10244" width="11.5703125" style="88" customWidth="1"/>
    <col min="10245" max="10245" width="11" style="88" customWidth="1"/>
    <col min="10246" max="10246" width="12" style="88" customWidth="1"/>
    <col min="10247" max="10247" width="13.42578125" style="88" customWidth="1"/>
    <col min="10248" max="10248" width="9.140625" style="88"/>
    <col min="10249" max="10250" width="10.140625" style="88" bestFit="1" customWidth="1"/>
    <col min="10251" max="10252" width="9.140625" style="88"/>
    <col min="10253" max="10253" width="12.28515625" style="88" customWidth="1"/>
    <col min="10254" max="10496" width="9.140625" style="88"/>
    <col min="10497" max="10497" width="5.140625" style="88" customWidth="1"/>
    <col min="10498" max="10498" width="21.140625" style="88" customWidth="1"/>
    <col min="10499" max="10499" width="9.42578125" style="88" customWidth="1"/>
    <col min="10500" max="10500" width="11.5703125" style="88" customWidth="1"/>
    <col min="10501" max="10501" width="11" style="88" customWidth="1"/>
    <col min="10502" max="10502" width="12" style="88" customWidth="1"/>
    <col min="10503" max="10503" width="13.42578125" style="88" customWidth="1"/>
    <col min="10504" max="10504" width="9.140625" style="88"/>
    <col min="10505" max="10506" width="10.140625" style="88" bestFit="1" customWidth="1"/>
    <col min="10507" max="10508" width="9.140625" style="88"/>
    <col min="10509" max="10509" width="12.28515625" style="88" customWidth="1"/>
    <col min="10510" max="10752" width="9.140625" style="88"/>
    <col min="10753" max="10753" width="5.140625" style="88" customWidth="1"/>
    <col min="10754" max="10754" width="21.140625" style="88" customWidth="1"/>
    <col min="10755" max="10755" width="9.42578125" style="88" customWidth="1"/>
    <col min="10756" max="10756" width="11.5703125" style="88" customWidth="1"/>
    <col min="10757" max="10757" width="11" style="88" customWidth="1"/>
    <col min="10758" max="10758" width="12" style="88" customWidth="1"/>
    <col min="10759" max="10759" width="13.42578125" style="88" customWidth="1"/>
    <col min="10760" max="10760" width="9.140625" style="88"/>
    <col min="10761" max="10762" width="10.140625" style="88" bestFit="1" customWidth="1"/>
    <col min="10763" max="10764" width="9.140625" style="88"/>
    <col min="10765" max="10765" width="12.28515625" style="88" customWidth="1"/>
    <col min="10766" max="11008" width="9.140625" style="88"/>
    <col min="11009" max="11009" width="5.140625" style="88" customWidth="1"/>
    <col min="11010" max="11010" width="21.140625" style="88" customWidth="1"/>
    <col min="11011" max="11011" width="9.42578125" style="88" customWidth="1"/>
    <col min="11012" max="11012" width="11.5703125" style="88" customWidth="1"/>
    <col min="11013" max="11013" width="11" style="88" customWidth="1"/>
    <col min="11014" max="11014" width="12" style="88" customWidth="1"/>
    <col min="11015" max="11015" width="13.42578125" style="88" customWidth="1"/>
    <col min="11016" max="11016" width="9.140625" style="88"/>
    <col min="11017" max="11018" width="10.140625" style="88" bestFit="1" customWidth="1"/>
    <col min="11019" max="11020" width="9.140625" style="88"/>
    <col min="11021" max="11021" width="12.28515625" style="88" customWidth="1"/>
    <col min="11022" max="11264" width="9.140625" style="88"/>
    <col min="11265" max="11265" width="5.140625" style="88" customWidth="1"/>
    <col min="11266" max="11266" width="21.140625" style="88" customWidth="1"/>
    <col min="11267" max="11267" width="9.42578125" style="88" customWidth="1"/>
    <col min="11268" max="11268" width="11.5703125" style="88" customWidth="1"/>
    <col min="11269" max="11269" width="11" style="88" customWidth="1"/>
    <col min="11270" max="11270" width="12" style="88" customWidth="1"/>
    <col min="11271" max="11271" width="13.42578125" style="88" customWidth="1"/>
    <col min="11272" max="11272" width="9.140625" style="88"/>
    <col min="11273" max="11274" width="10.140625" style="88" bestFit="1" customWidth="1"/>
    <col min="11275" max="11276" width="9.140625" style="88"/>
    <col min="11277" max="11277" width="12.28515625" style="88" customWidth="1"/>
    <col min="11278" max="11520" width="9.140625" style="88"/>
    <col min="11521" max="11521" width="5.140625" style="88" customWidth="1"/>
    <col min="11522" max="11522" width="21.140625" style="88" customWidth="1"/>
    <col min="11523" max="11523" width="9.42578125" style="88" customWidth="1"/>
    <col min="11524" max="11524" width="11.5703125" style="88" customWidth="1"/>
    <col min="11525" max="11525" width="11" style="88" customWidth="1"/>
    <col min="11526" max="11526" width="12" style="88" customWidth="1"/>
    <col min="11527" max="11527" width="13.42578125" style="88" customWidth="1"/>
    <col min="11528" max="11528" width="9.140625" style="88"/>
    <col min="11529" max="11530" width="10.140625" style="88" bestFit="1" customWidth="1"/>
    <col min="11531" max="11532" width="9.140625" style="88"/>
    <col min="11533" max="11533" width="12.28515625" style="88" customWidth="1"/>
    <col min="11534" max="11776" width="9.140625" style="88"/>
    <col min="11777" max="11777" width="5.140625" style="88" customWidth="1"/>
    <col min="11778" max="11778" width="21.140625" style="88" customWidth="1"/>
    <col min="11779" max="11779" width="9.42578125" style="88" customWidth="1"/>
    <col min="11780" max="11780" width="11.5703125" style="88" customWidth="1"/>
    <col min="11781" max="11781" width="11" style="88" customWidth="1"/>
    <col min="11782" max="11782" width="12" style="88" customWidth="1"/>
    <col min="11783" max="11783" width="13.42578125" style="88" customWidth="1"/>
    <col min="11784" max="11784" width="9.140625" style="88"/>
    <col min="11785" max="11786" width="10.140625" style="88" bestFit="1" customWidth="1"/>
    <col min="11787" max="11788" width="9.140625" style="88"/>
    <col min="11789" max="11789" width="12.28515625" style="88" customWidth="1"/>
    <col min="11790" max="12032" width="9.140625" style="88"/>
    <col min="12033" max="12033" width="5.140625" style="88" customWidth="1"/>
    <col min="12034" max="12034" width="21.140625" style="88" customWidth="1"/>
    <col min="12035" max="12035" width="9.42578125" style="88" customWidth="1"/>
    <col min="12036" max="12036" width="11.5703125" style="88" customWidth="1"/>
    <col min="12037" max="12037" width="11" style="88" customWidth="1"/>
    <col min="12038" max="12038" width="12" style="88" customWidth="1"/>
    <col min="12039" max="12039" width="13.42578125" style="88" customWidth="1"/>
    <col min="12040" max="12040" width="9.140625" style="88"/>
    <col min="12041" max="12042" width="10.140625" style="88" bestFit="1" customWidth="1"/>
    <col min="12043" max="12044" width="9.140625" style="88"/>
    <col min="12045" max="12045" width="12.28515625" style="88" customWidth="1"/>
    <col min="12046" max="12288" width="9.140625" style="88"/>
    <col min="12289" max="12289" width="5.140625" style="88" customWidth="1"/>
    <col min="12290" max="12290" width="21.140625" style="88" customWidth="1"/>
    <col min="12291" max="12291" width="9.42578125" style="88" customWidth="1"/>
    <col min="12292" max="12292" width="11.5703125" style="88" customWidth="1"/>
    <col min="12293" max="12293" width="11" style="88" customWidth="1"/>
    <col min="12294" max="12294" width="12" style="88" customWidth="1"/>
    <col min="12295" max="12295" width="13.42578125" style="88" customWidth="1"/>
    <col min="12296" max="12296" width="9.140625" style="88"/>
    <col min="12297" max="12298" width="10.140625" style="88" bestFit="1" customWidth="1"/>
    <col min="12299" max="12300" width="9.140625" style="88"/>
    <col min="12301" max="12301" width="12.28515625" style="88" customWidth="1"/>
    <col min="12302" max="12544" width="9.140625" style="88"/>
    <col min="12545" max="12545" width="5.140625" style="88" customWidth="1"/>
    <col min="12546" max="12546" width="21.140625" style="88" customWidth="1"/>
    <col min="12547" max="12547" width="9.42578125" style="88" customWidth="1"/>
    <col min="12548" max="12548" width="11.5703125" style="88" customWidth="1"/>
    <col min="12549" max="12549" width="11" style="88" customWidth="1"/>
    <col min="12550" max="12550" width="12" style="88" customWidth="1"/>
    <col min="12551" max="12551" width="13.42578125" style="88" customWidth="1"/>
    <col min="12552" max="12552" width="9.140625" style="88"/>
    <col min="12553" max="12554" width="10.140625" style="88" bestFit="1" customWidth="1"/>
    <col min="12555" max="12556" width="9.140625" style="88"/>
    <col min="12557" max="12557" width="12.28515625" style="88" customWidth="1"/>
    <col min="12558" max="12800" width="9.140625" style="88"/>
    <col min="12801" max="12801" width="5.140625" style="88" customWidth="1"/>
    <col min="12802" max="12802" width="21.140625" style="88" customWidth="1"/>
    <col min="12803" max="12803" width="9.42578125" style="88" customWidth="1"/>
    <col min="12804" max="12804" width="11.5703125" style="88" customWidth="1"/>
    <col min="12805" max="12805" width="11" style="88" customWidth="1"/>
    <col min="12806" max="12806" width="12" style="88" customWidth="1"/>
    <col min="12807" max="12807" width="13.42578125" style="88" customWidth="1"/>
    <col min="12808" max="12808" width="9.140625" style="88"/>
    <col min="12809" max="12810" width="10.140625" style="88" bestFit="1" customWidth="1"/>
    <col min="12811" max="12812" width="9.140625" style="88"/>
    <col min="12813" max="12813" width="12.28515625" style="88" customWidth="1"/>
    <col min="12814" max="13056" width="9.140625" style="88"/>
    <col min="13057" max="13057" width="5.140625" style="88" customWidth="1"/>
    <col min="13058" max="13058" width="21.140625" style="88" customWidth="1"/>
    <col min="13059" max="13059" width="9.42578125" style="88" customWidth="1"/>
    <col min="13060" max="13060" width="11.5703125" style="88" customWidth="1"/>
    <col min="13061" max="13061" width="11" style="88" customWidth="1"/>
    <col min="13062" max="13062" width="12" style="88" customWidth="1"/>
    <col min="13063" max="13063" width="13.42578125" style="88" customWidth="1"/>
    <col min="13064" max="13064" width="9.140625" style="88"/>
    <col min="13065" max="13066" width="10.140625" style="88" bestFit="1" customWidth="1"/>
    <col min="13067" max="13068" width="9.140625" style="88"/>
    <col min="13069" max="13069" width="12.28515625" style="88" customWidth="1"/>
    <col min="13070" max="13312" width="9.140625" style="88"/>
    <col min="13313" max="13313" width="5.140625" style="88" customWidth="1"/>
    <col min="13314" max="13314" width="21.140625" style="88" customWidth="1"/>
    <col min="13315" max="13315" width="9.42578125" style="88" customWidth="1"/>
    <col min="13316" max="13316" width="11.5703125" style="88" customWidth="1"/>
    <col min="13317" max="13317" width="11" style="88" customWidth="1"/>
    <col min="13318" max="13318" width="12" style="88" customWidth="1"/>
    <col min="13319" max="13319" width="13.42578125" style="88" customWidth="1"/>
    <col min="13320" max="13320" width="9.140625" style="88"/>
    <col min="13321" max="13322" width="10.140625" style="88" bestFit="1" customWidth="1"/>
    <col min="13323" max="13324" width="9.140625" style="88"/>
    <col min="13325" max="13325" width="12.28515625" style="88" customWidth="1"/>
    <col min="13326" max="13568" width="9.140625" style="88"/>
    <col min="13569" max="13569" width="5.140625" style="88" customWidth="1"/>
    <col min="13570" max="13570" width="21.140625" style="88" customWidth="1"/>
    <col min="13571" max="13571" width="9.42578125" style="88" customWidth="1"/>
    <col min="13572" max="13572" width="11.5703125" style="88" customWidth="1"/>
    <col min="13573" max="13573" width="11" style="88" customWidth="1"/>
    <col min="13574" max="13574" width="12" style="88" customWidth="1"/>
    <col min="13575" max="13575" width="13.42578125" style="88" customWidth="1"/>
    <col min="13576" max="13576" width="9.140625" style="88"/>
    <col min="13577" max="13578" width="10.140625" style="88" bestFit="1" customWidth="1"/>
    <col min="13579" max="13580" width="9.140625" style="88"/>
    <col min="13581" max="13581" width="12.28515625" style="88" customWidth="1"/>
    <col min="13582" max="13824" width="9.140625" style="88"/>
    <col min="13825" max="13825" width="5.140625" style="88" customWidth="1"/>
    <col min="13826" max="13826" width="21.140625" style="88" customWidth="1"/>
    <col min="13827" max="13827" width="9.42578125" style="88" customWidth="1"/>
    <col min="13828" max="13828" width="11.5703125" style="88" customWidth="1"/>
    <col min="13829" max="13829" width="11" style="88" customWidth="1"/>
    <col min="13830" max="13830" width="12" style="88" customWidth="1"/>
    <col min="13831" max="13831" width="13.42578125" style="88" customWidth="1"/>
    <col min="13832" max="13832" width="9.140625" style="88"/>
    <col min="13833" max="13834" width="10.140625" style="88" bestFit="1" customWidth="1"/>
    <col min="13835" max="13836" width="9.140625" style="88"/>
    <col min="13837" max="13837" width="12.28515625" style="88" customWidth="1"/>
    <col min="13838" max="14080" width="9.140625" style="88"/>
    <col min="14081" max="14081" width="5.140625" style="88" customWidth="1"/>
    <col min="14082" max="14082" width="21.140625" style="88" customWidth="1"/>
    <col min="14083" max="14083" width="9.42578125" style="88" customWidth="1"/>
    <col min="14084" max="14084" width="11.5703125" style="88" customWidth="1"/>
    <col min="14085" max="14085" width="11" style="88" customWidth="1"/>
    <col min="14086" max="14086" width="12" style="88" customWidth="1"/>
    <col min="14087" max="14087" width="13.42578125" style="88" customWidth="1"/>
    <col min="14088" max="14088" width="9.140625" style="88"/>
    <col min="14089" max="14090" width="10.140625" style="88" bestFit="1" customWidth="1"/>
    <col min="14091" max="14092" width="9.140625" style="88"/>
    <col min="14093" max="14093" width="12.28515625" style="88" customWidth="1"/>
    <col min="14094" max="14336" width="9.140625" style="88"/>
    <col min="14337" max="14337" width="5.140625" style="88" customWidth="1"/>
    <col min="14338" max="14338" width="21.140625" style="88" customWidth="1"/>
    <col min="14339" max="14339" width="9.42578125" style="88" customWidth="1"/>
    <col min="14340" max="14340" width="11.5703125" style="88" customWidth="1"/>
    <col min="14341" max="14341" width="11" style="88" customWidth="1"/>
    <col min="14342" max="14342" width="12" style="88" customWidth="1"/>
    <col min="14343" max="14343" width="13.42578125" style="88" customWidth="1"/>
    <col min="14344" max="14344" width="9.140625" style="88"/>
    <col min="14345" max="14346" width="10.140625" style="88" bestFit="1" customWidth="1"/>
    <col min="14347" max="14348" width="9.140625" style="88"/>
    <col min="14349" max="14349" width="12.28515625" style="88" customWidth="1"/>
    <col min="14350" max="14592" width="9.140625" style="88"/>
    <col min="14593" max="14593" width="5.140625" style="88" customWidth="1"/>
    <col min="14594" max="14594" width="21.140625" style="88" customWidth="1"/>
    <col min="14595" max="14595" width="9.42578125" style="88" customWidth="1"/>
    <col min="14596" max="14596" width="11.5703125" style="88" customWidth="1"/>
    <col min="14597" max="14597" width="11" style="88" customWidth="1"/>
    <col min="14598" max="14598" width="12" style="88" customWidth="1"/>
    <col min="14599" max="14599" width="13.42578125" style="88" customWidth="1"/>
    <col min="14600" max="14600" width="9.140625" style="88"/>
    <col min="14601" max="14602" width="10.140625" style="88" bestFit="1" customWidth="1"/>
    <col min="14603" max="14604" width="9.140625" style="88"/>
    <col min="14605" max="14605" width="12.28515625" style="88" customWidth="1"/>
    <col min="14606" max="14848" width="9.140625" style="88"/>
    <col min="14849" max="14849" width="5.140625" style="88" customWidth="1"/>
    <col min="14850" max="14850" width="21.140625" style="88" customWidth="1"/>
    <col min="14851" max="14851" width="9.42578125" style="88" customWidth="1"/>
    <col min="14852" max="14852" width="11.5703125" style="88" customWidth="1"/>
    <col min="14853" max="14853" width="11" style="88" customWidth="1"/>
    <col min="14854" max="14854" width="12" style="88" customWidth="1"/>
    <col min="14855" max="14855" width="13.42578125" style="88" customWidth="1"/>
    <col min="14856" max="14856" width="9.140625" style="88"/>
    <col min="14857" max="14858" width="10.140625" style="88" bestFit="1" customWidth="1"/>
    <col min="14859" max="14860" width="9.140625" style="88"/>
    <col min="14861" max="14861" width="12.28515625" style="88" customWidth="1"/>
    <col min="14862" max="15104" width="9.140625" style="88"/>
    <col min="15105" max="15105" width="5.140625" style="88" customWidth="1"/>
    <col min="15106" max="15106" width="21.140625" style="88" customWidth="1"/>
    <col min="15107" max="15107" width="9.42578125" style="88" customWidth="1"/>
    <col min="15108" max="15108" width="11.5703125" style="88" customWidth="1"/>
    <col min="15109" max="15109" width="11" style="88" customWidth="1"/>
    <col min="15110" max="15110" width="12" style="88" customWidth="1"/>
    <col min="15111" max="15111" width="13.42578125" style="88" customWidth="1"/>
    <col min="15112" max="15112" width="9.140625" style="88"/>
    <col min="15113" max="15114" width="10.140625" style="88" bestFit="1" customWidth="1"/>
    <col min="15115" max="15116" width="9.140625" style="88"/>
    <col min="15117" max="15117" width="12.28515625" style="88" customWidth="1"/>
    <col min="15118" max="15360" width="9.140625" style="88"/>
    <col min="15361" max="15361" width="5.140625" style="88" customWidth="1"/>
    <col min="15362" max="15362" width="21.140625" style="88" customWidth="1"/>
    <col min="15363" max="15363" width="9.42578125" style="88" customWidth="1"/>
    <col min="15364" max="15364" width="11.5703125" style="88" customWidth="1"/>
    <col min="15365" max="15365" width="11" style="88" customWidth="1"/>
    <col min="15366" max="15366" width="12" style="88" customWidth="1"/>
    <col min="15367" max="15367" width="13.42578125" style="88" customWidth="1"/>
    <col min="15368" max="15368" width="9.140625" style="88"/>
    <col min="15369" max="15370" width="10.140625" style="88" bestFit="1" customWidth="1"/>
    <col min="15371" max="15372" width="9.140625" style="88"/>
    <col min="15373" max="15373" width="12.28515625" style="88" customWidth="1"/>
    <col min="15374" max="15616" width="9.140625" style="88"/>
    <col min="15617" max="15617" width="5.140625" style="88" customWidth="1"/>
    <col min="15618" max="15618" width="21.140625" style="88" customWidth="1"/>
    <col min="15619" max="15619" width="9.42578125" style="88" customWidth="1"/>
    <col min="15620" max="15620" width="11.5703125" style="88" customWidth="1"/>
    <col min="15621" max="15621" width="11" style="88" customWidth="1"/>
    <col min="15622" max="15622" width="12" style="88" customWidth="1"/>
    <col min="15623" max="15623" width="13.42578125" style="88" customWidth="1"/>
    <col min="15624" max="15624" width="9.140625" style="88"/>
    <col min="15625" max="15626" width="10.140625" style="88" bestFit="1" customWidth="1"/>
    <col min="15627" max="15628" width="9.140625" style="88"/>
    <col min="15629" max="15629" width="12.28515625" style="88" customWidth="1"/>
    <col min="15630" max="15872" width="9.140625" style="88"/>
    <col min="15873" max="15873" width="5.140625" style="88" customWidth="1"/>
    <col min="15874" max="15874" width="21.140625" style="88" customWidth="1"/>
    <col min="15875" max="15875" width="9.42578125" style="88" customWidth="1"/>
    <col min="15876" max="15876" width="11.5703125" style="88" customWidth="1"/>
    <col min="15877" max="15877" width="11" style="88" customWidth="1"/>
    <col min="15878" max="15878" width="12" style="88" customWidth="1"/>
    <col min="15879" max="15879" width="13.42578125" style="88" customWidth="1"/>
    <col min="15880" max="15880" width="9.140625" style="88"/>
    <col min="15881" max="15882" width="10.140625" style="88" bestFit="1" customWidth="1"/>
    <col min="15883" max="15884" width="9.140625" style="88"/>
    <col min="15885" max="15885" width="12.28515625" style="88" customWidth="1"/>
    <col min="15886" max="16128" width="9.140625" style="88"/>
    <col min="16129" max="16129" width="5.140625" style="88" customWidth="1"/>
    <col min="16130" max="16130" width="21.140625" style="88" customWidth="1"/>
    <col min="16131" max="16131" width="9.42578125" style="88" customWidth="1"/>
    <col min="16132" max="16132" width="11.5703125" style="88" customWidth="1"/>
    <col min="16133" max="16133" width="11" style="88" customWidth="1"/>
    <col min="16134" max="16134" width="12" style="88" customWidth="1"/>
    <col min="16135" max="16135" width="13.42578125" style="88" customWidth="1"/>
    <col min="16136" max="16136" width="9.140625" style="88"/>
    <col min="16137" max="16138" width="10.140625" style="88" bestFit="1" customWidth="1"/>
    <col min="16139" max="16140" width="9.140625" style="88"/>
    <col min="16141" max="16141" width="12.28515625" style="88" customWidth="1"/>
    <col min="16142" max="16384" width="9.140625" style="88"/>
  </cols>
  <sheetData>
    <row r="1" spans="1:9" s="111" customFormat="1">
      <c r="A1" s="109"/>
      <c r="B1" s="135" t="s">
        <v>375</v>
      </c>
    </row>
    <row r="2" spans="1:9">
      <c r="B2" s="112" t="s">
        <v>374</v>
      </c>
    </row>
    <row r="3" spans="1:9">
      <c r="B3" s="112"/>
    </row>
    <row r="4" spans="1:9">
      <c r="B4" s="173" t="s">
        <v>409</v>
      </c>
      <c r="C4" s="173"/>
      <c r="D4" s="173"/>
      <c r="E4" s="173"/>
      <c r="F4" s="173"/>
      <c r="G4" s="173"/>
    </row>
    <row r="6" spans="1:9">
      <c r="A6" s="174" t="s">
        <v>194</v>
      </c>
      <c r="B6" s="174" t="s">
        <v>148</v>
      </c>
      <c r="C6" s="174" t="s">
        <v>356</v>
      </c>
      <c r="D6" s="136" t="s">
        <v>357</v>
      </c>
      <c r="E6" s="174" t="s">
        <v>358</v>
      </c>
      <c r="F6" s="174" t="s">
        <v>359</v>
      </c>
      <c r="G6" s="136" t="s">
        <v>357</v>
      </c>
    </row>
    <row r="7" spans="1:9">
      <c r="A7" s="175"/>
      <c r="B7" s="175"/>
      <c r="C7" s="175"/>
      <c r="D7" s="137">
        <v>40909</v>
      </c>
      <c r="E7" s="175"/>
      <c r="F7" s="175"/>
      <c r="G7" s="137">
        <v>41274</v>
      </c>
    </row>
    <row r="8" spans="1:9">
      <c r="A8" s="138">
        <v>1</v>
      </c>
      <c r="B8" s="88" t="s">
        <v>95</v>
      </c>
      <c r="C8" s="138"/>
      <c r="D8" s="139"/>
      <c r="E8" s="139"/>
      <c r="F8" s="139"/>
      <c r="G8" s="139">
        <f>D8+E8-F8</f>
        <v>0</v>
      </c>
    </row>
    <row r="9" spans="1:9">
      <c r="A9" s="138">
        <v>2</v>
      </c>
      <c r="B9" s="88" t="s">
        <v>360</v>
      </c>
      <c r="C9" s="138"/>
      <c r="D9" s="139"/>
      <c r="E9" s="139"/>
      <c r="F9" s="139"/>
      <c r="G9" s="139">
        <f>D9+E9-F9</f>
        <v>0</v>
      </c>
      <c r="H9" s="94"/>
      <c r="I9" s="94"/>
    </row>
    <row r="10" spans="1:9">
      <c r="A10" s="138">
        <v>3</v>
      </c>
      <c r="B10" s="79" t="s">
        <v>361</v>
      </c>
      <c r="C10" s="138"/>
      <c r="D10" s="139"/>
      <c r="E10" s="139"/>
      <c r="F10" s="139"/>
      <c r="G10" s="139">
        <f t="shared" ref="G10:G15" si="0">D10+E10-F10</f>
        <v>0</v>
      </c>
      <c r="H10" s="94"/>
      <c r="I10" s="94"/>
    </row>
    <row r="11" spans="1:9">
      <c r="A11" s="138">
        <v>4</v>
      </c>
      <c r="B11" s="79" t="s">
        <v>362</v>
      </c>
      <c r="C11" s="138"/>
      <c r="D11" s="139">
        <v>8495975</v>
      </c>
      <c r="E11" s="139"/>
      <c r="F11" s="139"/>
      <c r="G11" s="139">
        <f t="shared" si="0"/>
        <v>8495975</v>
      </c>
      <c r="H11" s="94"/>
      <c r="I11" s="94"/>
    </row>
    <row r="12" spans="1:9">
      <c r="A12" s="138">
        <v>5</v>
      </c>
      <c r="B12" s="79" t="s">
        <v>363</v>
      </c>
      <c r="C12" s="138"/>
      <c r="D12" s="139"/>
      <c r="E12" s="79"/>
      <c r="F12" s="139"/>
      <c r="G12" s="139">
        <f t="shared" si="0"/>
        <v>0</v>
      </c>
      <c r="H12" s="94"/>
      <c r="I12" s="94"/>
    </row>
    <row r="13" spans="1:9">
      <c r="A13" s="138">
        <v>1</v>
      </c>
      <c r="B13" s="79" t="s">
        <v>364</v>
      </c>
      <c r="C13" s="138"/>
      <c r="D13" s="139">
        <v>51910</v>
      </c>
      <c r="E13" s="139"/>
      <c r="F13" s="139"/>
      <c r="G13" s="139">
        <f t="shared" si="0"/>
        <v>51910</v>
      </c>
      <c r="H13" s="94"/>
      <c r="I13" s="94"/>
    </row>
    <row r="14" spans="1:9">
      <c r="A14" s="138">
        <v>2</v>
      </c>
      <c r="B14" s="79"/>
      <c r="C14" s="138"/>
      <c r="D14" s="139"/>
      <c r="E14" s="139"/>
      <c r="F14" s="139"/>
      <c r="G14" s="139">
        <f t="shared" si="0"/>
        <v>0</v>
      </c>
    </row>
    <row r="15" spans="1:9">
      <c r="A15" s="138">
        <v>3</v>
      </c>
      <c r="B15" s="79"/>
      <c r="C15" s="138"/>
      <c r="D15" s="139"/>
      <c r="E15" s="139"/>
      <c r="F15" s="139"/>
      <c r="G15" s="139">
        <f t="shared" si="0"/>
        <v>0</v>
      </c>
    </row>
    <row r="16" spans="1:9">
      <c r="A16" s="136">
        <v>4</v>
      </c>
      <c r="B16" s="131"/>
      <c r="C16" s="136"/>
      <c r="D16" s="140"/>
      <c r="E16" s="140"/>
      <c r="F16" s="140"/>
      <c r="G16" s="140"/>
    </row>
    <row r="17" spans="1:9">
      <c r="A17" s="141"/>
      <c r="B17" s="142" t="s">
        <v>365</v>
      </c>
      <c r="C17" s="143"/>
      <c r="D17" s="144">
        <f>SUM(D8:D16)</f>
        <v>8547885</v>
      </c>
      <c r="E17" s="144"/>
      <c r="F17" s="144"/>
      <c r="G17" s="144">
        <f>SUM(G8:G16)</f>
        <v>8547885</v>
      </c>
      <c r="I17" s="94"/>
    </row>
    <row r="20" spans="1:9">
      <c r="B20" s="173" t="s">
        <v>410</v>
      </c>
      <c r="C20" s="173"/>
      <c r="D20" s="173"/>
      <c r="E20" s="173"/>
      <c r="F20" s="173"/>
      <c r="G20" s="173"/>
      <c r="I20" s="94"/>
    </row>
    <row r="22" spans="1:9">
      <c r="A22" s="174" t="s">
        <v>194</v>
      </c>
      <c r="B22" s="174" t="s">
        <v>148</v>
      </c>
      <c r="C22" s="174" t="s">
        <v>356</v>
      </c>
      <c r="D22" s="136" t="s">
        <v>357</v>
      </c>
      <c r="E22" s="174" t="s">
        <v>358</v>
      </c>
      <c r="F22" s="174" t="s">
        <v>359</v>
      </c>
      <c r="G22" s="136" t="s">
        <v>357</v>
      </c>
    </row>
    <row r="23" spans="1:9">
      <c r="A23" s="175"/>
      <c r="B23" s="175"/>
      <c r="C23" s="175"/>
      <c r="D23" s="137">
        <v>40909</v>
      </c>
      <c r="E23" s="175"/>
      <c r="F23" s="175"/>
      <c r="G23" s="137">
        <v>41274</v>
      </c>
    </row>
    <row r="24" spans="1:9">
      <c r="A24" s="138">
        <v>1</v>
      </c>
      <c r="B24" s="88" t="s">
        <v>95</v>
      </c>
      <c r="C24" s="138"/>
      <c r="D24" s="139">
        <v>0</v>
      </c>
      <c r="E24" s="139">
        <v>0</v>
      </c>
      <c r="F24" s="139"/>
      <c r="G24" s="139">
        <f t="shared" ref="G24:G29" si="1">D24+E24</f>
        <v>0</v>
      </c>
    </row>
    <row r="25" spans="1:9">
      <c r="A25" s="138">
        <v>2</v>
      </c>
      <c r="B25" s="88" t="s">
        <v>360</v>
      </c>
      <c r="C25" s="138"/>
      <c r="D25" s="139">
        <v>0</v>
      </c>
      <c r="E25" s="139"/>
      <c r="F25" s="139"/>
      <c r="G25" s="139">
        <f t="shared" si="1"/>
        <v>0</v>
      </c>
    </row>
    <row r="26" spans="1:9">
      <c r="A26" s="138">
        <v>3</v>
      </c>
      <c r="B26" s="79" t="s">
        <v>366</v>
      </c>
      <c r="C26" s="138"/>
      <c r="D26" s="139">
        <v>0</v>
      </c>
      <c r="E26" s="145"/>
      <c r="F26" s="139"/>
      <c r="G26" s="139">
        <f t="shared" si="1"/>
        <v>0</v>
      </c>
    </row>
    <row r="27" spans="1:9">
      <c r="A27" s="138">
        <v>4</v>
      </c>
      <c r="B27" s="79" t="s">
        <v>362</v>
      </c>
      <c r="C27" s="138"/>
      <c r="D27" s="139">
        <v>169918</v>
      </c>
      <c r="E27" s="139">
        <v>146520</v>
      </c>
      <c r="F27" s="139"/>
      <c r="G27" s="139">
        <f t="shared" si="1"/>
        <v>316438</v>
      </c>
    </row>
    <row r="28" spans="1:9">
      <c r="A28" s="138">
        <v>5</v>
      </c>
      <c r="B28" s="79" t="s">
        <v>363</v>
      </c>
      <c r="C28" s="138"/>
      <c r="D28" s="139">
        <v>0</v>
      </c>
      <c r="E28" s="145"/>
      <c r="F28" s="139"/>
      <c r="G28" s="139">
        <f t="shared" si="1"/>
        <v>0</v>
      </c>
    </row>
    <row r="29" spans="1:9">
      <c r="A29" s="138">
        <v>1</v>
      </c>
      <c r="B29" s="79" t="s">
        <v>364</v>
      </c>
      <c r="C29" s="138"/>
      <c r="D29" s="139">
        <v>10382</v>
      </c>
      <c r="E29" s="139">
        <v>8305</v>
      </c>
      <c r="F29" s="139"/>
      <c r="G29" s="139">
        <f t="shared" si="1"/>
        <v>18687</v>
      </c>
    </row>
    <row r="30" spans="1:9">
      <c r="A30" s="138">
        <v>2</v>
      </c>
      <c r="B30" s="79"/>
      <c r="C30" s="138"/>
      <c r="D30" s="139">
        <v>0</v>
      </c>
      <c r="E30" s="139"/>
      <c r="F30" s="139"/>
      <c r="G30" s="139">
        <f>D30+E30-F30</f>
        <v>0</v>
      </c>
    </row>
    <row r="31" spans="1:9">
      <c r="A31" s="138">
        <v>3</v>
      </c>
      <c r="B31" s="79"/>
      <c r="C31" s="138"/>
      <c r="D31" s="139">
        <v>0</v>
      </c>
      <c r="E31" s="139"/>
      <c r="F31" s="139"/>
      <c r="G31" s="139">
        <f>D31+E31-F31</f>
        <v>0</v>
      </c>
    </row>
    <row r="32" spans="1:9">
      <c r="A32" s="136">
        <v>4</v>
      </c>
      <c r="B32" s="131"/>
      <c r="C32" s="136"/>
      <c r="D32" s="139">
        <v>0</v>
      </c>
      <c r="E32" s="140"/>
      <c r="F32" s="140"/>
      <c r="G32" s="140">
        <f>D32+E32-F32</f>
        <v>0</v>
      </c>
    </row>
    <row r="33" spans="1:10">
      <c r="A33" s="141"/>
      <c r="B33" s="142" t="s">
        <v>365</v>
      </c>
      <c r="C33" s="143"/>
      <c r="D33" s="144">
        <f>SUM(D24:D32)</f>
        <v>180300</v>
      </c>
      <c r="E33" s="144">
        <f>SUM(E24:E32)</f>
        <v>154825</v>
      </c>
      <c r="F33" s="144">
        <f>SUM(F24:F32)</f>
        <v>0</v>
      </c>
      <c r="G33" s="144">
        <f>SUM(G24:G32)</f>
        <v>335125</v>
      </c>
      <c r="H33" s="146"/>
      <c r="I33" s="94"/>
      <c r="J33" s="94"/>
    </row>
    <row r="34" spans="1:10">
      <c r="G34" s="146"/>
    </row>
    <row r="36" spans="1:10">
      <c r="B36" s="173" t="s">
        <v>411</v>
      </c>
      <c r="C36" s="173"/>
      <c r="D36" s="173"/>
      <c r="E36" s="173"/>
      <c r="F36" s="173"/>
      <c r="G36" s="173"/>
    </row>
    <row r="38" spans="1:10">
      <c r="A38" s="174" t="s">
        <v>194</v>
      </c>
      <c r="B38" s="174" t="s">
        <v>148</v>
      </c>
      <c r="C38" s="174" t="s">
        <v>356</v>
      </c>
      <c r="D38" s="136" t="s">
        <v>357</v>
      </c>
      <c r="E38" s="174" t="s">
        <v>358</v>
      </c>
      <c r="F38" s="174" t="s">
        <v>359</v>
      </c>
      <c r="G38" s="136" t="s">
        <v>357</v>
      </c>
    </row>
    <row r="39" spans="1:10">
      <c r="A39" s="175"/>
      <c r="B39" s="175"/>
      <c r="C39" s="175"/>
      <c r="D39" s="137">
        <v>40909</v>
      </c>
      <c r="E39" s="175"/>
      <c r="F39" s="175"/>
      <c r="G39" s="137">
        <v>41274</v>
      </c>
    </row>
    <row r="40" spans="1:10">
      <c r="A40" s="138">
        <v>1</v>
      </c>
      <c r="B40" s="88" t="s">
        <v>95</v>
      </c>
      <c r="C40" s="138"/>
      <c r="D40" s="139">
        <f>D8-D24</f>
        <v>0</v>
      </c>
      <c r="E40" s="139"/>
      <c r="F40" s="139">
        <v>0</v>
      </c>
      <c r="G40" s="139">
        <f>D40+E40-F40</f>
        <v>0</v>
      </c>
    </row>
    <row r="41" spans="1:10">
      <c r="A41" s="138">
        <v>2</v>
      </c>
      <c r="B41" s="79" t="s">
        <v>360</v>
      </c>
      <c r="C41" s="138"/>
      <c r="D41" s="139">
        <f t="shared" ref="D41:D45" si="2">D9-D25</f>
        <v>0</v>
      </c>
      <c r="E41" s="139">
        <f>-E27</f>
        <v>-146520</v>
      </c>
      <c r="F41" s="139"/>
      <c r="G41" s="139">
        <f>D41+E41-F41</f>
        <v>-146520</v>
      </c>
    </row>
    <row r="42" spans="1:10">
      <c r="A42" s="138">
        <v>3</v>
      </c>
      <c r="B42" s="79" t="s">
        <v>366</v>
      </c>
      <c r="C42" s="138"/>
      <c r="D42" s="139">
        <f t="shared" si="2"/>
        <v>0</v>
      </c>
      <c r="E42" s="139">
        <f t="shared" ref="E42:E45" si="3">-E28</f>
        <v>0</v>
      </c>
      <c r="F42" s="139"/>
      <c r="G42" s="139">
        <f t="shared" ref="G42:G45" si="4">D42+E42-F42</f>
        <v>0</v>
      </c>
    </row>
    <row r="43" spans="1:10">
      <c r="A43" s="138">
        <v>4</v>
      </c>
      <c r="B43" s="79" t="s">
        <v>362</v>
      </c>
      <c r="C43" s="138"/>
      <c r="D43" s="139">
        <f t="shared" si="2"/>
        <v>8326057</v>
      </c>
      <c r="E43" s="139">
        <f t="shared" si="3"/>
        <v>-8305</v>
      </c>
      <c r="F43" s="139"/>
      <c r="G43" s="139">
        <f t="shared" si="4"/>
        <v>8317752</v>
      </c>
    </row>
    <row r="44" spans="1:10">
      <c r="A44" s="138">
        <v>5</v>
      </c>
      <c r="B44" s="79" t="s">
        <v>363</v>
      </c>
      <c r="C44" s="138"/>
      <c r="D44" s="139">
        <f t="shared" si="2"/>
        <v>0</v>
      </c>
      <c r="E44" s="139">
        <f t="shared" si="3"/>
        <v>0</v>
      </c>
      <c r="F44" s="139"/>
      <c r="G44" s="139">
        <f t="shared" si="4"/>
        <v>0</v>
      </c>
    </row>
    <row r="45" spans="1:10">
      <c r="A45" s="138">
        <v>1</v>
      </c>
      <c r="B45" s="79" t="s">
        <v>364</v>
      </c>
      <c r="C45" s="138"/>
      <c r="D45" s="139">
        <f t="shared" si="2"/>
        <v>41528</v>
      </c>
      <c r="E45" s="139">
        <f t="shared" si="3"/>
        <v>0</v>
      </c>
      <c r="F45" s="139"/>
      <c r="G45" s="139">
        <f t="shared" si="4"/>
        <v>41528</v>
      </c>
    </row>
    <row r="46" spans="1:10">
      <c r="A46" s="138">
        <v>2</v>
      </c>
      <c r="B46" s="79"/>
      <c r="C46" s="138"/>
      <c r="D46" s="139"/>
      <c r="E46" s="139"/>
      <c r="F46" s="139"/>
      <c r="G46" s="139"/>
    </row>
    <row r="47" spans="1:10">
      <c r="A47" s="138">
        <v>3</v>
      </c>
      <c r="B47" s="79"/>
      <c r="C47" s="138"/>
      <c r="D47" s="139"/>
      <c r="E47" s="139"/>
      <c r="F47" s="139"/>
      <c r="G47" s="139"/>
    </row>
    <row r="48" spans="1:10">
      <c r="A48" s="136">
        <v>4</v>
      </c>
      <c r="B48" s="131"/>
      <c r="C48" s="136"/>
      <c r="D48" s="140"/>
      <c r="E48" s="140"/>
      <c r="F48" s="140"/>
      <c r="G48" s="140"/>
    </row>
    <row r="49" spans="1:10">
      <c r="A49" s="141"/>
      <c r="B49" s="142" t="s">
        <v>365</v>
      </c>
      <c r="C49" s="143"/>
      <c r="D49" s="144">
        <f>SUM(D40:D48)</f>
        <v>8367585</v>
      </c>
      <c r="E49" s="144">
        <f>SUM(E41:E48)</f>
        <v>-154825</v>
      </c>
      <c r="F49" s="144">
        <f>SUM(F40:F48)</f>
        <v>0</v>
      </c>
      <c r="G49" s="144">
        <f>SUM(G40:G48)</f>
        <v>8212760</v>
      </c>
      <c r="I49" s="146"/>
      <c r="J49" s="94"/>
    </row>
    <row r="50" spans="1:10">
      <c r="F50" s="94"/>
      <c r="G50" s="147"/>
      <c r="J50" s="94"/>
    </row>
    <row r="51" spans="1:10">
      <c r="D51" s="94"/>
      <c r="G51" s="94"/>
      <c r="I51" s="146"/>
    </row>
    <row r="52" spans="1:10">
      <c r="D52" s="94"/>
      <c r="G52" s="94"/>
      <c r="I52" s="94"/>
    </row>
    <row r="53" spans="1:10">
      <c r="E53" s="172" t="s">
        <v>228</v>
      </c>
      <c r="F53" s="172"/>
      <c r="G53" s="172"/>
    </row>
    <row r="54" spans="1:10">
      <c r="E54" s="172"/>
      <c r="F54" s="172"/>
      <c r="G54" s="172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3:G53"/>
    <mergeCell ref="E54:G54"/>
    <mergeCell ref="B36:G36"/>
    <mergeCell ref="A38:A39"/>
    <mergeCell ref="B38:B39"/>
    <mergeCell ref="C38:C39"/>
    <mergeCell ref="E38:E39"/>
    <mergeCell ref="F38:F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fq1</vt:lpstr>
      <vt:lpstr>bilanci</vt:lpstr>
      <vt:lpstr>pash</vt:lpstr>
      <vt:lpstr>fluksi p</vt:lpstr>
      <vt:lpstr>kapitalet</vt:lpstr>
      <vt:lpstr>shenime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2013-02-22T21:16:41Z</dcterms:modified>
</cp:coreProperties>
</file>