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 \QKR VILA 2018\VITI 2018\FORMATET E QKR-VILA\"/>
    </mc:Choice>
  </mc:AlternateContent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6" i="18" l="1"/>
  <c r="B44" i="18"/>
  <c r="D47" i="18" l="1"/>
  <c r="B37" i="18" l="1"/>
  <c r="B23" i="18"/>
  <c r="B22" i="18"/>
  <c r="B20" i="18"/>
  <c r="B19" i="18"/>
  <c r="B42" i="18" l="1"/>
  <c r="B47" i="18" s="1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<sst xmlns="http://schemas.openxmlformats.org/spreadsheetml/2006/main" count="408" uniqueCount="267">
  <si>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</si>
  <si>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</si>
  <si>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</si>
  <si>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</si>
  <si>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</si>
  <si>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</si>
  <si>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</si>
  <si>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</si>
  <si>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</si>
  <si>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</si>
  <si>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</si>
  <si>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</si>
  <si>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</si>
  <si>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</si>
  <si>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</si>
  <si>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</si>
  <si>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</si>
  <si>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</si>
  <si>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</si>
  <si>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</si>
  <si>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</si>
  <si>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</si>
  <si>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</si>
  <si>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</si>
  <si>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</si>
  <si>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</si>
  <si>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</si>
  <si>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</si>
  <si>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</si>
  <si>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</si>
  <si>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</si>
  <si>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</si>
  <si>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</si>
  <si>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</si>
  <si>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</si>
  <si>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</si>
  <si>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</si>
  <si>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</si>
  <si>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</si>
  <si>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</si>
  <si>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</si>
  <si>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</si>
  <si>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</si>
  <si>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</si>
  <si>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</si>
  <si>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</si>
  <si>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</si>
  <si>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</si>
  <si>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</si>
  <si>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</si>
  <si>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</si>
  <si>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</si>
  <si>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</si>
  <si>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</si>
  <si>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</si>
  <si>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</si>
  <si>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</si>
  <si>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</si>
  <si>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</si>
  <si>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</si>
  <si>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</si>
  <si>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</si>
  <si>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</si>
  <si>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</si>
  <si>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</si>
  <si>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</si>
  <si>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</si>
  <si>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</si>
  <si>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</si>
  <si>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</si>
  <si>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</si>
  <si>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</si>
  <si>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</si>
  <si>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</si>
  <si>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</si>
  <si>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</si>
  <si>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</si>
  <si>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</si>
  <si>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</si>
  <si>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</si>
  <si>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</si>
  <si>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</si>
  <si>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</si>
  <si>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</si>
  <si>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</si>
  <si>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</si>
  <si>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</si>
  <si>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</si>
  <si>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</si>
  <si>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</si>
  <si>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</si>
  <si>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</si>
  <si>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</si>
  <si>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</si>
  <si>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</si>
  <si>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</si>
  <si>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</si>
  <si>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</si>
  <si>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</si>
  <si>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</si>
  <si>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</si>
  <si>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</si>
  <si>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</si>
  <si>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</si>
  <si>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</si>
  <si>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</si>
  <si>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</si>
  <si>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</si>
  <si>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</si>
  <si>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</si>
  <si>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</si>
  <si>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</si>
  <si>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</si>
  <si>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</si>
  <si>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</si>
  <si>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</si>
  <si>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</si>
  <si>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</si>
  <si>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</si>
  <si>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</si>
  <si>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</si>
  <si>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</si>
  <si>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</si>
  <si>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</si>
  <si>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</si>
  <si>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</si>
  <si>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</si>
  <si>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</si>
  <si>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</si>
  <si>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</si>
  <si>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</si>
  <si>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</si>
  <si>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</si>
  <si>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</si>
  <si>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</si>
  <si>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</si>
  <si>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</si>
  <si>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</si>
  <si>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</si>
  <si>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</si>
  <si>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</si>
  <si>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</si>
  <si>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</si>
  <si>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</si>
  <si>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</si>
  <si>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</si>
  <si>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</si>
  <si>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</si>
  <si>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</si>
  <si>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</si>
  <si>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</si>
  <si>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</si>
  <si>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</si>
  <si>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</si>
  <si>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</si>
  <si>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</si>
  <si>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</si>
  <si>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</si>
  <si>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</si>
  <si>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</si>
  <si>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</si>
  <si>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</si>
  <si>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</si>
  <si>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</si>
  <si>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</si>
  <si>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</si>
  <si>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</si>
  <si>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</si>
  <si>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</si>
  <si>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</si>
  <si>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</si>
  <si>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</si>
  <si>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</si>
  <si>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</si>
  <si>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</si>
  <si>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</si>
  <si>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</si>
  <si>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</si>
  <si>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</si>
  <si>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</si>
  <si>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</si>
  <si>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</si>
  <si>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</si>
  <si>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</si>
  <si>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</si>
  <si>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</si>
  <si>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</si>
  <si>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</si>
  <si>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</si>
  <si>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</si>
  <si>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</si>
  <si>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</si>
  <si>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</si>
  <si>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</si>
  <si>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</si>
  <si>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</si>
  <si>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</si>
  <si>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</si>
  <si>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</si>
  <si>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</si>
  <si>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</si>
  <si>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</si>
  <si>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</si>
  <si>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</si>
  <si>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</si>
  <si>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</si>
  <si>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</si>
  <si>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</si>
  <si>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</si>
  <si>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</si>
  <si>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</si>
  <si>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</si>
  <si>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</si>
  <si>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</si>
  <si>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</si>
  <si>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</si>
  <si>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</si>
  <si>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</si>
  <si>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</si>
  <si>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</si>
  <si>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</si>
  <si>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</si>
  <si>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</si>
  <si>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</si>
  <si>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</si>
  <si>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</si>
  <si>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</si>
  <si>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</si>
  <si>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</si>
  <si>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</si>
  <si>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</si>
  <si>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</si>
  <si>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</si>
  <si>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</si>
  <si>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</si>
  <si>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</si>
  <si>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</si>
  <si>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</si>
  <si>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</si>
  <si>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</si>
  <si>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</si>
  <si>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</si>
  <si>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</si>
  <si>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</si>
  <si>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</si>
  <si>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</si>
  <si>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</si>
  <si>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</si>
  <si>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</si>
  <si>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</si>
  <si>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</si>
  <si>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</si>
  <si>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</si>
  <si>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</si>
  <si>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</si>
  <si>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</si>
  <si>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</si>
  <si>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</si>
  <si>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</si>
  <si>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</si>
  <si>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</si>
  <si>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</si>
  <si>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</si>
  <si>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</si>
  <si>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</si>
  <si>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VILA DEKOR</t>
  </si>
  <si>
    <t>L41329006M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</si>
</sst>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vertical="center" wrapText="1"/>
    </xf>
    <xf numFmtId="183" fontId="187" fillId="0" borderId="26" xfId="215" applyNumberFormat="1" applyFont="1" applyFill="1" applyBorder="1" applyAlignment="1">
      <alignment vertical="center"/>
    </xf>
    <xf numFmtId="3" fontId="0" fillId="0" borderId="26" xfId="0" applyNumberFormat="1" applyFill="1" applyBorder="1" applyAlignment="1">
      <alignment horizontal="right" vertical="center"/>
    </xf>
    <xf numFmtId="167" fontId="188" fillId="0" borderId="27" xfId="0" applyNumberFormat="1" applyFont="1" applyFill="1" applyBorder="1" applyAlignment="1">
      <alignment vertical="center"/>
    </xf>
    <xf numFmtId="183" fontId="187" fillId="0" borderId="26" xfId="215" applyNumberFormat="1" applyFont="1" applyFill="1" applyBorder="1" applyAlignment="1">
      <alignment horizontal="center" vertical="center"/>
    </xf>
    <xf numFmtId="167" fontId="0" fillId="0" borderId="28" xfId="0" applyNumberFormat="1" applyFill="1" applyBorder="1" applyAlignment="1">
      <alignment vertical="center"/>
    </xf>
    <xf numFmtId="183" fontId="12" fillId="0" borderId="29" xfId="215" applyNumberFormat="1" applyFon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188" fillId="0" borderId="28" xfId="0" applyNumberFormat="1" applyFont="1" applyFill="1" applyBorder="1" applyAlignment="1">
      <alignment vertical="center"/>
    </xf>
    <xf numFmtId="3" fontId="188" fillId="0" borderId="29" xfId="0" applyNumberFormat="1" applyFont="1" applyFill="1" applyBorder="1" applyAlignment="1">
      <alignment vertical="center"/>
    </xf>
    <xf numFmtId="183" fontId="12" fillId="0" borderId="26" xfId="215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horizontal="center" vertical="center"/>
    </xf>
    <xf numFmtId="183" fontId="12" fillId="0" borderId="26" xfId="215" applyNumberFormat="1" applyFont="1" applyFill="1" applyBorder="1" applyAlignment="1">
      <alignment horizontal="center" vertical="center"/>
    </xf>
    <xf numFmtId="3" fontId="189" fillId="0" borderId="26" xfId="0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Presje" xfId="215" builtinId="3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A38" sqref="A3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>
      <c r="A2" s="25" t="s">
        <v>265</v>
      </c>
    </row>
    <row r="3" spans="1:6">
      <c r="A3" s="84" t="s">
        <v>266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/>
    </row>
    <row r="10" spans="1:6">
      <c r="A10" s="63" t="s">
        <v>260</v>
      </c>
      <c r="B10" s="85">
        <v>114944456</v>
      </c>
      <c r="C10" s="52"/>
      <c r="D10" s="86">
        <v>100303631</v>
      </c>
      <c r="E10" s="51"/>
      <c r="F10" s="82"/>
    </row>
    <row r="11" spans="1:6">
      <c r="A11" s="63" t="s">
        <v>262</v>
      </c>
      <c r="B11" s="64"/>
      <c r="C11" s="52"/>
      <c r="D11" s="64"/>
      <c r="E11" s="51"/>
      <c r="F11" s="82"/>
    </row>
    <row r="12" spans="1:6">
      <c r="A12" s="63" t="s">
        <v>263</v>
      </c>
      <c r="B12" s="64"/>
      <c r="C12" s="52"/>
      <c r="D12" s="64"/>
      <c r="E12" s="51"/>
      <c r="F12" s="82"/>
    </row>
    <row r="13" spans="1:6">
      <c r="A13" s="63" t="s">
        <v>264</v>
      </c>
      <c r="B13" s="64"/>
      <c r="C13" s="52"/>
      <c r="D13" s="64"/>
      <c r="E13" s="51"/>
      <c r="F13" s="82"/>
    </row>
    <row r="14" spans="1:6">
      <c r="A14" s="63" t="s">
        <v>261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95">
        <f>-106715900</f>
        <v>-106715900</v>
      </c>
      <c r="C19" s="52"/>
      <c r="D19" s="91">
        <v>-85507036</v>
      </c>
      <c r="E19" s="51"/>
      <c r="F19" s="42"/>
    </row>
    <row r="20" spans="1:6">
      <c r="A20" s="63" t="s">
        <v>245</v>
      </c>
      <c r="B20" s="96">
        <f>-2665476</f>
        <v>-2665476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 ht="14.4">
      <c r="A22" s="63" t="s">
        <v>246</v>
      </c>
      <c r="B22" s="97">
        <f>-3206781</f>
        <v>-3206781</v>
      </c>
      <c r="C22" s="52"/>
      <c r="D22" s="87">
        <v>-2937500</v>
      </c>
      <c r="E22" s="51"/>
      <c r="F22" s="42"/>
    </row>
    <row r="23" spans="1:6" ht="14.4">
      <c r="A23" s="63" t="s">
        <v>247</v>
      </c>
      <c r="B23" s="97">
        <f>-535532</f>
        <v>-535532</v>
      </c>
      <c r="C23" s="52"/>
      <c r="D23" s="64">
        <v>-490562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8">
        <f>-121195</f>
        <v>-121195</v>
      </c>
      <c r="C26" s="52"/>
      <c r="D26" s="64">
        <v>-241684</v>
      </c>
      <c r="E26" s="51"/>
      <c r="F26" s="42"/>
    </row>
    <row r="27" spans="1:6">
      <c r="A27" s="45" t="s">
        <v>221</v>
      </c>
      <c r="B27" s="64"/>
      <c r="C27" s="52"/>
      <c r="D27" s="89">
        <v>-5905155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90">
        <f>-316610</f>
        <v>-316610</v>
      </c>
      <c r="C37" s="52"/>
      <c r="D37" s="92">
        <v>-519689</v>
      </c>
      <c r="E37" s="51"/>
      <c r="F37" s="42"/>
    </row>
    <row r="38" spans="1:6">
      <c r="A38" s="63" t="s">
        <v>255</v>
      </c>
      <c r="B38" s="64"/>
      <c r="C38" s="52"/>
      <c r="D38" s="93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1382962</v>
      </c>
      <c r="C42" s="55"/>
      <c r="D42" s="54">
        <f>SUM(D9:D41)</f>
        <v>4702005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94">
        <f>-207444</f>
        <v>-207444</v>
      </c>
      <c r="C44" s="52"/>
      <c r="D44" s="64">
        <v>-706260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 t="shared" ref="B47" si="0">SUM(B42:B46)</f>
        <v>1175518</v>
      </c>
      <c r="C47" s="67"/>
      <c r="D47" s="67">
        <f>SUM(D42:D46)</f>
        <v>3995745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1175518</v>
      </c>
      <c r="C57" s="77"/>
      <c r="D57" s="76">
        <f>D47+D55</f>
        <v>3995745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2019-07-20T17:24:50Z</dcterms:modified>
</cp:coreProperties>
</file>