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60" firstSheet="1" activeTab="3"/>
  </bookViews>
  <sheets>
    <sheet name="2.Pasqyra e Pozicioni Financiar" sheetId="1" r:id="rId1"/>
    <sheet name="1.Pasqyra e Perform. (natyra)" sheetId="3" r:id="rId2"/>
    <sheet name="5-CashFlow (indirekt)" sheetId="2" r:id="rId3"/>
    <sheet name="Pasqyra e Levizjeve ne Kapital" sheetId="4" r:id="rId4"/>
  </sheets>
  <externalReferences>
    <externalReference r:id="rId5"/>
    <externalReference r:id="rId6"/>
  </externalReferences>
  <definedNames>
    <definedName name="_xlnm.Print_Area" localSheetId="0">'2.Pasqyra e Pozicioni Financiar'!$A$1:$D$78</definedName>
    <definedName name="Z_181386F5_8DAB_4E85_A3D6_B3649233DDF4_.wvu.Cols" localSheetId="0" hidden="1">'2.Pasqyra e Pozicioni Financiar'!#REF!,'2.Pasqyra e Pozicioni Financiar'!#REF!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4"/>
  <c r="I35"/>
  <c r="H35"/>
  <c r="G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E17"/>
  <c r="D17"/>
  <c r="C17"/>
  <c r="B17"/>
  <c r="J17" s="1"/>
  <c r="L17" s="1"/>
  <c r="J16"/>
  <c r="L16" s="1"/>
  <c r="J15"/>
  <c r="L15" s="1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E12"/>
  <c r="E24" s="1"/>
  <c r="E37" s="1"/>
  <c r="D12"/>
  <c r="D24" s="1"/>
  <c r="D37" s="1"/>
  <c r="C12"/>
  <c r="C24" s="1"/>
  <c r="C37" s="1"/>
  <c r="B12"/>
  <c r="J12" s="1"/>
  <c r="L12" s="1"/>
  <c r="L11"/>
  <c r="J11"/>
  <c r="L10"/>
  <c r="J10"/>
  <c r="B24" l="1"/>
  <c r="J24" l="1"/>
  <c r="L24" s="1"/>
  <c r="B37"/>
  <c r="J37" s="1"/>
  <c r="L37" s="1"/>
  <c r="M37" s="1"/>
  <c r="D67" i="3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E72" i="2"/>
  <c r="C72"/>
  <c r="E57"/>
  <c r="C57"/>
  <c r="E41"/>
  <c r="E74" s="1"/>
  <c r="E77" s="1"/>
  <c r="E80" s="1"/>
  <c r="C41"/>
  <c r="C74" s="1"/>
  <c r="C77" s="1"/>
  <c r="C80" s="1"/>
  <c r="D71" i="1" l="1"/>
  <c r="B71"/>
  <c r="D69"/>
  <c r="B69"/>
  <c r="D58"/>
  <c r="D73" s="1"/>
  <c r="B58"/>
  <c r="B73" s="1"/>
  <c r="D46"/>
  <c r="D48" s="1"/>
  <c r="B46"/>
  <c r="B48" s="1"/>
  <c r="B75" s="1"/>
  <c r="D44"/>
  <c r="B44"/>
  <c r="D32"/>
  <c r="D34" s="1"/>
  <c r="D36" s="1"/>
  <c r="B32"/>
  <c r="B34" s="1"/>
  <c r="B36" s="1"/>
  <c r="D22"/>
  <c r="B22"/>
  <c r="D75" l="1"/>
  <c r="D77" s="1"/>
  <c r="B77"/>
</calcChain>
</file>

<file path=xl/sharedStrings.xml><?xml version="1.0" encoding="utf-8"?>
<sst xmlns="http://schemas.openxmlformats.org/spreadsheetml/2006/main" count="247" uniqueCount="158">
  <si>
    <t>Pasqyrat financiare te vitit</t>
  </si>
  <si>
    <t>emri nga sistemi</t>
  </si>
  <si>
    <t>NIPT nga sistemi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</si>
  <si>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</si>
  <si>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</si>
  <si>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</si>
  <si>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</si>
  <si>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</si>
  <si>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</si>
  <si>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</si>
  <si>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</si>
  <si>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</si>
  <si>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</si>
  <si>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</si>
  <si>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</si>
  <si>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</si>
  <si>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</si>
  <si>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</si>
  <si>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</si>
  <si>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</si>
  <si>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</si>
  <si>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</si>
  <si>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</si>
  <si>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</si>
  <si>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</si>
  <si>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</si>
  <si>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</si>
  <si>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</si>
  <si>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</si>
  <si>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</si>
  <si>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</si>
  <si>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</si>
  <si>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</si>
  <si>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</si>
  <si>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</si>
  <si>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</si>
  <si>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</si>
  <si>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</si>
  <si>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</si>
  <si>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</si>
  <si>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</si>
  <si>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</si>
  <si>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</si>
  <si>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</si>
  <si>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</si>
  <si>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</si>
  <si>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</si>
  <si>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</si>
  <si>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</si>
  <si>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</si>
  <si>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</si>
  <si>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</si>
  <si>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</si>
  <si>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</si>
  <si>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</si>
  <si>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</si>
  <si>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</si>
  <si>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</si>
  <si>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</si>
  <si>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</si>
  <si>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</si>
  <si>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</si>
  <si>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</si>
  <si>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</si>
  <si>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</si>
  <si>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</si>
  <si>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Shpenzime konsumi dhe amortizimi</t>
  </si>
  <si>
    <t>Rënie/(rritje) në të drejtat e arkëtueshme dhe të tjera</t>
  </si>
  <si>
    <t>Rritje/(rënie) në detyrimet e pagueshme</t>
  </si>
  <si>
    <t>Rritje/(rënie) në detyrime për punonjësit</t>
  </si>
  <si>
    <t>Fluksi i mjeteve monetare i perfshire ne aktivitete investuese</t>
  </si>
  <si>
    <t>Pagesa për blerjen e investimeve të tjera</t>
  </si>
  <si>
    <t>Shpenzime te shtyra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</si>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</sst>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30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0"/>
      <color indexed="8"/>
      <name val="MS Sans Serif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13" fillId="0" borderId="0"/>
    <xf numFmtId="0" fontId="15" fillId="0" borderId="0"/>
    <xf numFmtId="0" fontId="19" fillId="0" borderId="0"/>
    <xf numFmtId="43" fontId="22" fillId="0" borderId="0" applyFont="0" applyFill="0" applyBorder="0" applyAlignment="0" applyProtection="0"/>
    <xf numFmtId="0" fontId="5" fillId="0" borderId="0"/>
    <xf numFmtId="164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wrapText="1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1" applyNumberFormat="1" applyFont="1" applyFill="1" applyBorder="1" applyAlignment="1" applyProtection="1"/>
    <xf numFmtId="3" fontId="9" fillId="0" borderId="0" xfId="0" applyNumberFormat="1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wrapText="1"/>
    </xf>
    <xf numFmtId="0" fontId="10" fillId="0" borderId="0" xfId="1" applyNumberFormat="1" applyFont="1" applyFill="1" applyBorder="1" applyAlignment="1" applyProtection="1">
      <alignment wrapText="1"/>
    </xf>
    <xf numFmtId="37" fontId="11" fillId="2" borderId="0" xfId="0" applyNumberFormat="1" applyFont="1" applyFill="1"/>
    <xf numFmtId="37" fontId="11" fillId="0" borderId="0" xfId="0" applyNumberFormat="1" applyFont="1" applyBorder="1"/>
    <xf numFmtId="37" fontId="2" fillId="0" borderId="0" xfId="0" applyNumberFormat="1" applyFont="1" applyFill="1" applyBorder="1" applyAlignment="1" applyProtection="1"/>
    <xf numFmtId="0" fontId="12" fillId="3" borderId="0" xfId="1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11" fillId="0" borderId="0" xfId="0" applyNumberFormat="1" applyFont="1"/>
    <xf numFmtId="0" fontId="7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37" fontId="11" fillId="2" borderId="2" xfId="0" applyNumberFormat="1" applyFont="1" applyFill="1" applyBorder="1"/>
    <xf numFmtId="0" fontId="5" fillId="0" borderId="0" xfId="1"/>
    <xf numFmtId="37" fontId="14" fillId="0" borderId="0" xfId="1" applyNumberFormat="1" applyFont="1"/>
    <xf numFmtId="0" fontId="4" fillId="0" borderId="0" xfId="0" applyNumberFormat="1" applyFont="1" applyFill="1" applyBorder="1" applyAlignment="1" applyProtection="1">
      <alignment wrapText="1"/>
    </xf>
    <xf numFmtId="37" fontId="1" fillId="0" borderId="3" xfId="0" applyNumberFormat="1" applyFont="1" applyBorder="1"/>
    <xf numFmtId="0" fontId="6" fillId="0" borderId="0" xfId="0" applyNumberFormat="1" applyFont="1" applyFill="1" applyBorder="1" applyAlignment="1" applyProtection="1">
      <alignment horizontal="left" wrapText="1" indent="2"/>
    </xf>
    <xf numFmtId="37" fontId="14" fillId="0" borderId="1" xfId="1" applyNumberFormat="1" applyFont="1" applyBorder="1"/>
    <xf numFmtId="0" fontId="10" fillId="0" borderId="0" xfId="0" applyNumberFormat="1" applyFont="1" applyFill="1" applyBorder="1" applyAlignment="1" applyProtection="1">
      <alignment wrapText="1"/>
    </xf>
    <xf numFmtId="37" fontId="7" fillId="0" borderId="4" xfId="0" applyNumberFormat="1" applyFont="1" applyBorder="1" applyAlignment="1">
      <alignment vertical="center"/>
    </xf>
    <xf numFmtId="37" fontId="4" fillId="0" borderId="1" xfId="1" applyNumberFormat="1" applyFont="1" applyFill="1" applyBorder="1" applyAlignment="1" applyProtection="1">
      <alignment wrapText="1"/>
    </xf>
    <xf numFmtId="0" fontId="4" fillId="0" borderId="0" xfId="1" applyNumberFormat="1" applyFont="1" applyFill="1" applyBorder="1" applyAlignment="1" applyProtection="1">
      <alignment vertical="top" wrapText="1"/>
    </xf>
    <xf numFmtId="37" fontId="7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vertical="center"/>
    </xf>
    <xf numFmtId="0" fontId="17" fillId="0" borderId="0" xfId="3" applyNumberFormat="1" applyFont="1" applyFill="1" applyBorder="1" applyAlignment="1">
      <alignment horizontal="center" vertical="center"/>
    </xf>
    <xf numFmtId="0" fontId="18" fillId="0" borderId="0" xfId="3" applyNumberFormat="1" applyFont="1" applyFill="1" applyBorder="1" applyAlignment="1">
      <alignment vertical="center"/>
    </xf>
    <xf numFmtId="37" fontId="18" fillId="0" borderId="0" xfId="3" applyNumberFormat="1" applyFont="1" applyFill="1" applyBorder="1" applyAlignment="1">
      <alignment vertical="center"/>
    </xf>
    <xf numFmtId="0" fontId="17" fillId="0" borderId="0" xfId="3" applyNumberFormat="1" applyFont="1" applyFill="1" applyBorder="1" applyAlignment="1">
      <alignment vertical="center"/>
    </xf>
    <xf numFmtId="0" fontId="1" fillId="0" borderId="0" xfId="4" applyFont="1"/>
    <xf numFmtId="0" fontId="2" fillId="0" borderId="0" xfId="4" applyNumberFormat="1" applyFont="1" applyFill="1" applyBorder="1" applyAlignment="1" applyProtection="1"/>
    <xf numFmtId="0" fontId="3" fillId="0" borderId="0" xfId="4" applyFont="1"/>
    <xf numFmtId="0" fontId="11" fillId="0" borderId="0" xfId="4" applyFont="1"/>
    <xf numFmtId="0" fontId="11" fillId="0" borderId="0" xfId="4" applyFont="1" applyBorder="1"/>
    <xf numFmtId="0" fontId="8" fillId="0" borderId="0" xfId="4" applyFont="1" applyBorder="1" applyAlignment="1">
      <alignment horizontal="left"/>
    </xf>
    <xf numFmtId="3" fontId="7" fillId="0" borderId="0" xfId="4" applyNumberFormat="1" applyFont="1" applyBorder="1" applyAlignment="1">
      <alignment horizontal="center" vertical="center"/>
    </xf>
    <xf numFmtId="0" fontId="20" fillId="0" borderId="0" xfId="4" applyFont="1" applyBorder="1" applyAlignment="1">
      <alignment vertical="center"/>
    </xf>
    <xf numFmtId="0" fontId="4" fillId="0" borderId="0" xfId="4" applyNumberFormat="1" applyFont="1" applyFill="1" applyBorder="1" applyAlignment="1" applyProtection="1">
      <alignment wrapText="1"/>
    </xf>
    <xf numFmtId="38" fontId="11" fillId="0" borderId="0" xfId="4" applyNumberFormat="1" applyFont="1"/>
    <xf numFmtId="38" fontId="11" fillId="0" borderId="0" xfId="4" applyNumberFormat="1" applyFont="1" applyBorder="1"/>
    <xf numFmtId="0" fontId="10" fillId="0" borderId="0" xfId="4" applyNumberFormat="1" applyFont="1" applyFill="1" applyBorder="1" applyAlignment="1" applyProtection="1">
      <alignment wrapText="1"/>
    </xf>
    <xf numFmtId="37" fontId="11" fillId="0" borderId="0" xfId="4" applyNumberFormat="1" applyFont="1"/>
    <xf numFmtId="37" fontId="11" fillId="0" borderId="0" xfId="4" applyNumberFormat="1" applyFont="1" applyBorder="1"/>
    <xf numFmtId="37" fontId="2" fillId="0" borderId="0" xfId="4" applyNumberFormat="1" applyFont="1" applyFill="1" applyBorder="1" applyAlignment="1" applyProtection="1"/>
    <xf numFmtId="0" fontId="6" fillId="0" borderId="0" xfId="4" applyNumberFormat="1" applyFont="1" applyFill="1" applyBorder="1" applyAlignment="1" applyProtection="1">
      <alignment horizontal="left" wrapText="1" indent="2"/>
    </xf>
    <xf numFmtId="37" fontId="11" fillId="0" borderId="0" xfId="4" applyNumberFormat="1" applyFont="1" applyFill="1" applyBorder="1"/>
    <xf numFmtId="37" fontId="11" fillId="0" borderId="0" xfId="4" applyNumberFormat="1" applyFont="1" applyFill="1"/>
    <xf numFmtId="0" fontId="10" fillId="0" borderId="0" xfId="4" applyNumberFormat="1" applyFont="1" applyFill="1" applyBorder="1" applyAlignment="1" applyProtection="1">
      <alignment horizontal="left" wrapText="1" indent="2"/>
    </xf>
    <xf numFmtId="37" fontId="1" fillId="0" borderId="1" xfId="4" applyNumberFormat="1" applyFont="1" applyBorder="1"/>
    <xf numFmtId="37" fontId="1" fillId="0" borderId="0" xfId="4" applyNumberFormat="1" applyFont="1" applyBorder="1"/>
    <xf numFmtId="0" fontId="4" fillId="0" borderId="0" xfId="2" applyFont="1" applyFill="1" applyAlignment="1">
      <alignment vertical="top" wrapText="1"/>
    </xf>
    <xf numFmtId="37" fontId="1" fillId="0" borderId="4" xfId="4" applyNumberFormat="1" applyFont="1" applyBorder="1"/>
    <xf numFmtId="0" fontId="10" fillId="0" borderId="0" xfId="4" applyNumberFormat="1" applyFont="1" applyFill="1" applyBorder="1" applyAlignment="1" applyProtection="1">
      <alignment horizontal="left" wrapText="1"/>
    </xf>
    <xf numFmtId="0" fontId="4" fillId="2" borderId="0" xfId="4" applyNumberFormat="1" applyFont="1" applyFill="1" applyBorder="1" applyAlignment="1" applyProtection="1">
      <alignment horizontal="left" wrapText="1"/>
    </xf>
    <xf numFmtId="37" fontId="1" fillId="2" borderId="3" xfId="4" applyNumberFormat="1" applyFont="1" applyFill="1" applyBorder="1"/>
    <xf numFmtId="37" fontId="1" fillId="2" borderId="0" xfId="4" applyNumberFormat="1" applyFont="1" applyFill="1" applyBorder="1"/>
    <xf numFmtId="164" fontId="18" fillId="0" borderId="0" xfId="3" applyNumberFormat="1" applyFont="1" applyFill="1" applyBorder="1" applyAlignment="1">
      <alignment vertical="center"/>
    </xf>
    <xf numFmtId="1" fontId="18" fillId="0" borderId="0" xfId="3" applyNumberFormat="1" applyFont="1" applyFill="1" applyBorder="1" applyAlignment="1">
      <alignment vertical="center"/>
    </xf>
    <xf numFmtId="0" fontId="2" fillId="0" borderId="0" xfId="4" applyNumberFormat="1" applyFont="1" applyFill="1" applyBorder="1" applyAlignment="1" applyProtection="1">
      <alignment horizontal="center"/>
    </xf>
    <xf numFmtId="0" fontId="11" fillId="0" borderId="0" xfId="4" applyFont="1" applyAlignment="1"/>
    <xf numFmtId="3" fontId="7" fillId="0" borderId="0" xfId="4" applyNumberFormat="1" applyFont="1" applyFill="1" applyBorder="1" applyAlignment="1">
      <alignment horizontal="center" vertical="center"/>
    </xf>
    <xf numFmtId="0" fontId="21" fillId="0" borderId="0" xfId="1" applyNumberFormat="1" applyFont="1" applyFill="1" applyBorder="1" applyAlignment="1" applyProtection="1">
      <alignment wrapText="1"/>
    </xf>
    <xf numFmtId="0" fontId="11" fillId="0" borderId="0" xfId="4" applyFont="1" applyFill="1"/>
    <xf numFmtId="37" fontId="2" fillId="0" borderId="0" xfId="5" applyNumberFormat="1" applyFont="1" applyFill="1" applyBorder="1" applyAlignment="1" applyProtection="1">
      <alignment horizontal="right" wrapText="1"/>
    </xf>
    <xf numFmtId="37" fontId="2" fillId="2" borderId="0" xfId="5" applyNumberFormat="1" applyFont="1" applyFill="1" applyBorder="1" applyAlignment="1" applyProtection="1">
      <alignment horizontal="right" wrapText="1"/>
    </xf>
    <xf numFmtId="37" fontId="11" fillId="0" borderId="0" xfId="4" applyNumberFormat="1" applyFont="1" applyBorder="1" applyAlignment="1">
      <alignment horizontal="right"/>
    </xf>
    <xf numFmtId="0" fontId="10" fillId="3" borderId="0" xfId="1" applyNumberFormat="1" applyFont="1" applyFill="1" applyBorder="1" applyAlignment="1" applyProtection="1">
      <alignment wrapText="1"/>
    </xf>
    <xf numFmtId="37" fontId="4" fillId="0" borderId="1" xfId="5" applyNumberFormat="1" applyFont="1" applyFill="1" applyBorder="1" applyAlignment="1" applyProtection="1">
      <alignment horizontal="right" wrapText="1"/>
    </xf>
    <xf numFmtId="37" fontId="1" fillId="0" borderId="0" xfId="4" applyNumberFormat="1" applyFont="1" applyBorder="1" applyAlignment="1">
      <alignment horizontal="right"/>
    </xf>
    <xf numFmtId="37" fontId="4" fillId="0" borderId="3" xfId="5" applyNumberFormat="1" applyFont="1" applyFill="1" applyBorder="1" applyAlignment="1" applyProtection="1">
      <alignment horizontal="right" wrapText="1"/>
    </xf>
    <xf numFmtId="37" fontId="1" fillId="0" borderId="0" xfId="4" applyNumberFormat="1" applyFont="1" applyFill="1" applyBorder="1" applyAlignment="1">
      <alignment horizontal="right"/>
    </xf>
    <xf numFmtId="0" fontId="23" fillId="0" borderId="0" xfId="1" applyFont="1" applyBorder="1" applyAlignment="1">
      <alignment horizontal="left" vertical="center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4" fillId="0" borderId="1" xfId="4" applyNumberFormat="1" applyFont="1" applyFill="1" applyBorder="1" applyAlignment="1" applyProtection="1">
      <alignment horizontal="right"/>
    </xf>
    <xf numFmtId="37" fontId="4" fillId="0" borderId="3" xfId="4" applyNumberFormat="1" applyFont="1" applyFill="1" applyBorder="1" applyAlignment="1" applyProtection="1">
      <alignment horizontal="right"/>
    </xf>
    <xf numFmtId="0" fontId="2" fillId="2" borderId="0" xfId="4" applyNumberFormat="1" applyFont="1" applyFill="1" applyBorder="1" applyAlignment="1" applyProtection="1">
      <alignment horizontal="center"/>
    </xf>
    <xf numFmtId="0" fontId="11" fillId="0" borderId="0" xfId="6" applyFont="1"/>
    <xf numFmtId="166" fontId="11" fillId="0" borderId="0" xfId="7" applyNumberFormat="1" applyFont="1"/>
    <xf numFmtId="0" fontId="3" fillId="0" borderId="0" xfId="6" applyFont="1"/>
    <xf numFmtId="0" fontId="4" fillId="0" borderId="0" xfId="6" applyNumberFormat="1" applyFont="1" applyFill="1" applyBorder="1" applyAlignment="1" applyProtection="1">
      <alignment horizontal="center" wrapText="1"/>
    </xf>
    <xf numFmtId="0" fontId="24" fillId="3" borderId="0" xfId="6" applyNumberFormat="1" applyFont="1" applyFill="1" applyBorder="1" applyAlignment="1" applyProtection="1">
      <alignment horizontal="center" wrapText="1"/>
    </xf>
    <xf numFmtId="166" fontId="4" fillId="0" borderId="0" xfId="7" applyNumberFormat="1" applyFont="1" applyFill="1" applyBorder="1" applyAlignment="1" applyProtection="1">
      <alignment horizontal="center" wrapText="1"/>
    </xf>
    <xf numFmtId="0" fontId="4" fillId="0" borderId="0" xfId="6" applyNumberFormat="1" applyFont="1" applyFill="1" applyBorder="1" applyAlignment="1" applyProtection="1">
      <alignment wrapText="1"/>
    </xf>
    <xf numFmtId="0" fontId="4" fillId="0" borderId="0" xfId="8" applyFont="1" applyFill="1" applyBorder="1"/>
    <xf numFmtId="0" fontId="11" fillId="0" borderId="0" xfId="6" applyFont="1" applyBorder="1"/>
    <xf numFmtId="0" fontId="10" fillId="0" borderId="0" xfId="6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right" wrapText="1"/>
    </xf>
    <xf numFmtId="166" fontId="11" fillId="0" borderId="0" xfId="7" applyNumberFormat="1" applyFont="1" applyBorder="1"/>
    <xf numFmtId="0" fontId="10" fillId="0" borderId="0" xfId="8" applyFont="1" applyFill="1" applyBorder="1"/>
    <xf numFmtId="37" fontId="10" fillId="0" borderId="0" xfId="9" applyNumberFormat="1" applyFont="1" applyBorder="1" applyAlignment="1">
      <alignment horizontal="right"/>
    </xf>
    <xf numFmtId="37" fontId="10" fillId="0" borderId="0" xfId="9" applyNumberFormat="1" applyFont="1" applyFill="1" applyBorder="1" applyAlignment="1" applyProtection="1">
      <alignment horizontal="right" wrapText="1"/>
    </xf>
    <xf numFmtId="37" fontId="11" fillId="0" borderId="0" xfId="6" applyNumberFormat="1" applyFont="1" applyBorder="1" applyAlignment="1">
      <alignment horizontal="right"/>
    </xf>
    <xf numFmtId="166" fontId="11" fillId="0" borderId="0" xfId="7" applyNumberFormat="1" applyFont="1" applyBorder="1" applyAlignment="1">
      <alignment horizontal="right"/>
    </xf>
    <xf numFmtId="0" fontId="26" fillId="0" borderId="0" xfId="6" applyNumberFormat="1" applyFont="1" applyFill="1" applyBorder="1" applyAlignment="1" applyProtection="1">
      <alignment vertical="center"/>
    </xf>
    <xf numFmtId="37" fontId="1" fillId="0" borderId="3" xfId="6" applyNumberFormat="1" applyFont="1" applyFill="1" applyBorder="1" applyAlignment="1">
      <alignment horizontal="right"/>
    </xf>
    <xf numFmtId="166" fontId="1" fillId="0" borderId="3" xfId="7" applyNumberFormat="1" applyFont="1" applyFill="1" applyBorder="1" applyAlignment="1">
      <alignment horizontal="right"/>
    </xf>
    <xf numFmtId="0" fontId="27" fillId="0" borderId="0" xfId="6" applyNumberFormat="1" applyFont="1" applyFill="1" applyBorder="1" applyAlignment="1" applyProtection="1">
      <alignment vertical="center"/>
    </xf>
    <xf numFmtId="37" fontId="10" fillId="0" borderId="0" xfId="9" applyNumberFormat="1" applyFont="1" applyFill="1" applyBorder="1" applyAlignment="1">
      <alignment horizontal="right"/>
    </xf>
    <xf numFmtId="166" fontId="10" fillId="0" borderId="0" xfId="7" applyNumberFormat="1" applyFont="1" applyBorder="1" applyAlignment="1">
      <alignment horizontal="right"/>
    </xf>
    <xf numFmtId="37" fontId="4" fillId="0" borderId="1" xfId="9" applyNumberFormat="1" applyFont="1" applyBorder="1" applyAlignment="1">
      <alignment horizontal="right"/>
    </xf>
    <xf numFmtId="166" fontId="4" fillId="0" borderId="1" xfId="7" applyNumberFormat="1" applyFont="1" applyBorder="1" applyAlignment="1">
      <alignment horizontal="right"/>
    </xf>
    <xf numFmtId="0" fontId="26" fillId="0" borderId="0" xfId="6" applyNumberFormat="1" applyFont="1" applyFill="1" applyBorder="1" applyAlignment="1" applyProtection="1">
      <alignment vertical="top" wrapText="1"/>
    </xf>
    <xf numFmtId="37" fontId="11" fillId="0" borderId="0" xfId="6" applyNumberFormat="1" applyFont="1" applyAlignment="1">
      <alignment horizontal="right"/>
    </xf>
    <xf numFmtId="0" fontId="27" fillId="0" borderId="0" xfId="6" applyNumberFormat="1" applyFont="1" applyFill="1" applyBorder="1" applyAlignment="1" applyProtection="1">
      <alignment vertical="top" wrapText="1"/>
    </xf>
    <xf numFmtId="37" fontId="11" fillId="0" borderId="0" xfId="6" applyNumberFormat="1" applyFont="1" applyFill="1" applyAlignment="1">
      <alignment horizontal="right"/>
    </xf>
    <xf numFmtId="166" fontId="11" fillId="0" borderId="0" xfId="7" applyNumberFormat="1" applyFont="1" applyAlignment="1">
      <alignment horizontal="right"/>
    </xf>
    <xf numFmtId="37" fontId="11" fillId="0" borderId="0" xfId="6" applyNumberFormat="1" applyFont="1"/>
    <xf numFmtId="37" fontId="1" fillId="0" borderId="1" xfId="6" applyNumberFormat="1" applyFont="1" applyBorder="1" applyAlignment="1">
      <alignment horizontal="right"/>
    </xf>
    <xf numFmtId="166" fontId="1" fillId="0" borderId="1" xfId="7" applyNumberFormat="1" applyFont="1" applyBorder="1" applyAlignment="1">
      <alignment horizontal="right"/>
    </xf>
    <xf numFmtId="0" fontId="27" fillId="0" borderId="0" xfId="6" applyNumberFormat="1" applyFont="1" applyFill="1" applyBorder="1" applyAlignment="1" applyProtection="1">
      <alignment vertical="top"/>
    </xf>
    <xf numFmtId="0" fontId="27" fillId="3" borderId="0" xfId="6" applyNumberFormat="1" applyFont="1" applyFill="1" applyBorder="1" applyAlignment="1" applyProtection="1">
      <alignment vertical="top"/>
    </xf>
    <xf numFmtId="37" fontId="11" fillId="0" borderId="0" xfId="6" applyNumberFormat="1" applyFont="1" applyFill="1" applyBorder="1" applyAlignment="1">
      <alignment horizontal="right"/>
    </xf>
    <xf numFmtId="166" fontId="10" fillId="0" borderId="0" xfId="7" applyNumberFormat="1" applyFont="1" applyFill="1" applyBorder="1" applyAlignment="1" applyProtection="1">
      <alignment horizontal="right" wrapText="1"/>
    </xf>
    <xf numFmtId="37" fontId="1" fillId="2" borderId="3" xfId="6" applyNumberFormat="1" applyFont="1" applyFill="1" applyBorder="1" applyAlignment="1">
      <alignment horizontal="right"/>
    </xf>
    <xf numFmtId="37" fontId="1" fillId="4" borderId="3" xfId="6" applyNumberFormat="1" applyFont="1" applyFill="1" applyBorder="1" applyAlignment="1">
      <alignment horizontal="right"/>
    </xf>
    <xf numFmtId="166" fontId="1" fillId="2" borderId="3" xfId="7" applyNumberFormat="1" applyFont="1" applyFill="1" applyBorder="1" applyAlignment="1">
      <alignment horizontal="right"/>
    </xf>
    <xf numFmtId="0" fontId="26" fillId="0" borderId="0" xfId="6" applyNumberFormat="1" applyFont="1" applyFill="1" applyBorder="1" applyAlignment="1" applyProtection="1"/>
    <xf numFmtId="37" fontId="11" fillId="0" borderId="0" xfId="6" applyNumberFormat="1" applyFont="1" applyBorder="1"/>
    <xf numFmtId="0" fontId="29" fillId="0" borderId="0" xfId="6" applyFont="1"/>
    <xf numFmtId="37" fontId="29" fillId="0" borderId="0" xfId="6" applyNumberFormat="1" applyFont="1" applyBorder="1"/>
    <xf numFmtId="166" fontId="29" fillId="0" borderId="0" xfId="7" applyNumberFormat="1" applyFont="1"/>
    <xf numFmtId="37" fontId="29" fillId="0" borderId="0" xfId="6" applyNumberFormat="1" applyFont="1"/>
  </cellXfs>
  <cellStyles count="10">
    <cellStyle name="Comma 2" xfId="5"/>
    <cellStyle name="Comma 3" xfId="7"/>
    <cellStyle name="Comma 482 2" xfId="9"/>
    <cellStyle name="Normal" xfId="0" builtinId="0"/>
    <cellStyle name="Normal 2" xfId="4"/>
    <cellStyle name="Normal 21 2" xfId="6"/>
    <cellStyle name="Normal 23" xfId="1"/>
    <cellStyle name="Normal 3" xfId="2"/>
    <cellStyle name="Normal_Global IFRS YE2009" xfId="8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KFH5DUOG/Pasqyra%20Financiare%20Buka%20SHA%202020%20ne%20excel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3G2YJ5Z/Pasqyra%20pozicionit%202020%20BU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1.Pasqyra e Perform. (natyra)"/>
      <sheetName val="5-CashFlow (indirekt)"/>
      <sheetName val="Pasqyra e Levizjeve ne Kapit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</sheetNames>
    <sheetDataSet>
      <sheetData sheetId="0">
        <row r="48">
          <cell r="B48">
            <v>469571072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showGridLines="0" topLeftCell="A49" workbookViewId="0">
      <selection activeCell="A43" sqref="A43:D43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85546875" style="3" bestFit="1" customWidth="1"/>
    <col min="7" max="16384" width="9.140625" style="3"/>
  </cols>
  <sheetData>
    <row r="1" spans="1:8">
      <c r="A1" s="1" t="s">
        <v>0</v>
      </c>
    </row>
    <row r="2" spans="1:8">
      <c r="A2" s="4" t="s">
        <v>1</v>
      </c>
    </row>
    <row r="3" spans="1:8">
      <c r="A3" s="4" t="s">
        <v>2</v>
      </c>
    </row>
    <row r="4" spans="1:8">
      <c r="A4" s="4"/>
    </row>
    <row r="5" spans="1:8">
      <c r="A5" s="5" t="s">
        <v>3</v>
      </c>
    </row>
    <row r="6" spans="1:8">
      <c r="A6" s="6" t="s">
        <v>4</v>
      </c>
      <c r="B6" s="7" t="s">
        <v>5</v>
      </c>
      <c r="C6" s="7"/>
      <c r="D6" s="7" t="s">
        <v>5</v>
      </c>
    </row>
    <row r="7" spans="1:8">
      <c r="A7" s="8"/>
      <c r="B7" s="7" t="s">
        <v>6</v>
      </c>
      <c r="C7" s="7"/>
      <c r="D7" s="7" t="s">
        <v>7</v>
      </c>
      <c r="E7" s="3"/>
    </row>
    <row r="8" spans="1:8">
      <c r="A8" s="9" t="s">
        <v>8</v>
      </c>
      <c r="B8" s="10"/>
      <c r="C8" s="10"/>
      <c r="D8" s="10"/>
      <c r="E8" s="3"/>
    </row>
    <row r="9" spans="1:8">
      <c r="A9" s="11" t="s">
        <v>9</v>
      </c>
      <c r="B9" s="10"/>
      <c r="C9" s="10"/>
      <c r="D9" s="10"/>
      <c r="E9" s="3"/>
    </row>
    <row r="10" spans="1:8">
      <c r="A10" s="12" t="s">
        <v>10</v>
      </c>
      <c r="B10" s="13">
        <v>380012370</v>
      </c>
      <c r="C10" s="14"/>
      <c r="D10" s="13">
        <v>381620395</v>
      </c>
      <c r="E10" s="3"/>
      <c r="F10" s="15"/>
      <c r="H10" s="15"/>
    </row>
    <row r="11" spans="1:8">
      <c r="A11" s="12" t="s">
        <v>11</v>
      </c>
      <c r="B11" s="13"/>
      <c r="C11" s="14"/>
      <c r="D11" s="13"/>
      <c r="E11" s="3"/>
      <c r="F11" s="15"/>
      <c r="H11" s="15"/>
    </row>
    <row r="12" spans="1:8">
      <c r="A12" s="12" t="s">
        <v>12</v>
      </c>
      <c r="B12" s="13"/>
      <c r="C12" s="14"/>
      <c r="D12" s="13"/>
      <c r="E12" s="3"/>
      <c r="F12" s="15"/>
      <c r="H12" s="15"/>
    </row>
    <row r="13" spans="1:8" ht="16.5" customHeight="1">
      <c r="A13" s="12" t="s">
        <v>13</v>
      </c>
      <c r="B13" s="13"/>
      <c r="C13" s="14"/>
      <c r="D13" s="13"/>
      <c r="E13" s="3"/>
      <c r="F13" s="15"/>
      <c r="H13" s="15"/>
    </row>
    <row r="14" spans="1:8" ht="16.5" customHeight="1">
      <c r="A14" s="12" t="s">
        <v>14</v>
      </c>
      <c r="B14" s="13"/>
      <c r="C14" s="14"/>
      <c r="D14" s="13"/>
      <c r="E14" s="3"/>
      <c r="F14" s="15"/>
      <c r="H14" s="15"/>
    </row>
    <row r="15" spans="1:8">
      <c r="A15" s="12" t="s">
        <v>15</v>
      </c>
      <c r="B15" s="13"/>
      <c r="C15" s="14"/>
      <c r="D15" s="13"/>
      <c r="E15" s="3"/>
      <c r="F15" s="15"/>
      <c r="H15" s="15"/>
    </row>
    <row r="16" spans="1:8">
      <c r="A16" s="12" t="s">
        <v>16</v>
      </c>
      <c r="B16" s="13"/>
      <c r="C16" s="14"/>
      <c r="D16" s="13"/>
      <c r="E16" s="3"/>
      <c r="F16" s="15"/>
      <c r="H16" s="15"/>
    </row>
    <row r="17" spans="1:8">
      <c r="A17" s="12" t="s">
        <v>17</v>
      </c>
      <c r="B17" s="13"/>
      <c r="C17" s="14"/>
      <c r="D17" s="13"/>
      <c r="E17" s="3"/>
      <c r="F17" s="15"/>
      <c r="H17" s="15"/>
    </row>
    <row r="18" spans="1:8">
      <c r="A18" s="12" t="s">
        <v>18</v>
      </c>
      <c r="B18" s="13"/>
      <c r="C18" s="14"/>
      <c r="D18" s="13"/>
      <c r="E18" s="3"/>
      <c r="F18" s="15"/>
      <c r="H18" s="15"/>
    </row>
    <row r="19" spans="1:8" ht="16.5" customHeight="1">
      <c r="A19" s="12" t="s">
        <v>19</v>
      </c>
      <c r="B19" s="13"/>
      <c r="C19" s="14"/>
      <c r="D19" s="13"/>
      <c r="E19" s="3"/>
      <c r="F19" s="15"/>
      <c r="H19" s="15"/>
    </row>
    <row r="20" spans="1:8" ht="16.5" customHeight="1">
      <c r="A20" s="12" t="s">
        <v>20</v>
      </c>
      <c r="B20" s="13"/>
      <c r="C20" s="14"/>
      <c r="D20" s="13"/>
      <c r="E20" s="3"/>
      <c r="F20" s="15"/>
      <c r="H20" s="15"/>
    </row>
    <row r="21" spans="1:8">
      <c r="A21" s="16" t="s">
        <v>21</v>
      </c>
      <c r="B21" s="13"/>
      <c r="C21" s="14"/>
      <c r="D21" s="13"/>
      <c r="E21" s="3"/>
    </row>
    <row r="22" spans="1:8">
      <c r="A22" s="11" t="s">
        <v>22</v>
      </c>
      <c r="B22" s="17">
        <f>SUM(B10:B21)</f>
        <v>380012370</v>
      </c>
      <c r="C22" s="18"/>
      <c r="D22" s="17">
        <f>SUM(D10:D21)</f>
        <v>381620395</v>
      </c>
      <c r="E22" s="3"/>
    </row>
    <row r="23" spans="1:8">
      <c r="A23" s="9"/>
      <c r="B23" s="19"/>
      <c r="C23" s="14"/>
      <c r="D23" s="19"/>
      <c r="E23" s="3"/>
    </row>
    <row r="24" spans="1:8">
      <c r="A24" s="20" t="s">
        <v>23</v>
      </c>
      <c r="B24" s="19"/>
      <c r="C24" s="14"/>
      <c r="D24" s="19"/>
      <c r="E24" s="3"/>
    </row>
    <row r="25" spans="1:8">
      <c r="A25" s="12" t="s">
        <v>24</v>
      </c>
      <c r="B25" s="13"/>
      <c r="C25" s="14"/>
      <c r="D25" s="13"/>
      <c r="E25" s="3"/>
      <c r="F25" s="15"/>
      <c r="H25" s="15"/>
    </row>
    <row r="26" spans="1:8">
      <c r="A26" s="12" t="s">
        <v>25</v>
      </c>
      <c r="B26" s="13">
        <v>86038775</v>
      </c>
      <c r="C26" s="14"/>
      <c r="D26" s="13">
        <v>85893609</v>
      </c>
      <c r="E26" s="3"/>
      <c r="F26" s="15"/>
      <c r="H26" s="15"/>
    </row>
    <row r="27" spans="1:8">
      <c r="A27" s="21" t="s">
        <v>26</v>
      </c>
      <c r="B27" s="13"/>
      <c r="C27" s="14"/>
      <c r="D27" s="13"/>
      <c r="E27" s="3"/>
      <c r="F27" s="15"/>
      <c r="H27" s="15"/>
    </row>
    <row r="28" spans="1:8">
      <c r="A28" s="12" t="s">
        <v>27</v>
      </c>
      <c r="B28" s="13"/>
      <c r="C28" s="14"/>
      <c r="D28" s="13"/>
      <c r="E28" s="3"/>
      <c r="F28" s="15"/>
      <c r="H28" s="15"/>
    </row>
    <row r="29" spans="1:8">
      <c r="A29" s="12" t="s">
        <v>28</v>
      </c>
      <c r="B29" s="13"/>
      <c r="C29" s="14"/>
      <c r="D29" s="13"/>
      <c r="E29" s="3"/>
      <c r="F29" s="15"/>
      <c r="H29" s="15"/>
    </row>
    <row r="30" spans="1:8">
      <c r="A30" s="12" t="s">
        <v>29</v>
      </c>
      <c r="B30" s="13">
        <v>5084938</v>
      </c>
      <c r="C30" s="14"/>
      <c r="D30" s="13">
        <v>3364795</v>
      </c>
      <c r="E30" s="3"/>
      <c r="F30" s="15"/>
      <c r="H30" s="15"/>
    </row>
    <row r="31" spans="1:8">
      <c r="A31" s="16" t="s">
        <v>21</v>
      </c>
      <c r="B31" s="22"/>
      <c r="C31" s="14"/>
      <c r="D31" s="22"/>
      <c r="E31" s="3"/>
      <c r="F31" s="15"/>
      <c r="H31" s="15"/>
    </row>
    <row r="32" spans="1:8">
      <c r="A32" s="23"/>
      <c r="B32" s="24">
        <f>SUM(B25:B31)</f>
        <v>91123713</v>
      </c>
      <c r="C32" s="23"/>
      <c r="D32" s="24">
        <f>SUM(D25:D31)</f>
        <v>89258404</v>
      </c>
      <c r="E32" s="3"/>
    </row>
    <row r="33" spans="1:8" ht="30">
      <c r="A33" s="12" t="s">
        <v>30</v>
      </c>
      <c r="B33" s="13"/>
      <c r="C33" s="14"/>
      <c r="D33" s="13"/>
      <c r="E33" s="3"/>
    </row>
    <row r="34" spans="1:8">
      <c r="A34" s="11" t="s">
        <v>31</v>
      </c>
      <c r="B34" s="17">
        <f>SUM(B32:B33)</f>
        <v>91123713</v>
      </c>
      <c r="C34" s="18"/>
      <c r="D34" s="17">
        <f>SUM(D32:D33)</f>
        <v>89258404</v>
      </c>
      <c r="E34" s="3"/>
    </row>
    <row r="35" spans="1:8">
      <c r="A35" s="25"/>
      <c r="B35" s="19"/>
      <c r="C35" s="14"/>
      <c r="D35" s="19"/>
      <c r="E35" s="3"/>
    </row>
    <row r="36" spans="1:8" ht="15.75" thickBot="1">
      <c r="A36" s="11" t="s">
        <v>32</v>
      </c>
      <c r="B36" s="26">
        <f>B34+B22</f>
        <v>471136083</v>
      </c>
      <c r="C36" s="14"/>
      <c r="D36" s="26">
        <f>D34+D22</f>
        <v>470878799</v>
      </c>
      <c r="E36" s="3"/>
    </row>
    <row r="37" spans="1:8" ht="15.75" thickTop="1">
      <c r="A37" s="27"/>
      <c r="B37" s="27"/>
      <c r="C37" s="27"/>
      <c r="D37" s="27"/>
      <c r="E37" s="3"/>
    </row>
    <row r="38" spans="1:8">
      <c r="A38" s="9" t="s">
        <v>33</v>
      </c>
      <c r="B38" s="3"/>
      <c r="C38" s="3"/>
      <c r="D38" s="3"/>
      <c r="E38" s="3"/>
    </row>
    <row r="39" spans="1:8">
      <c r="A39" s="9"/>
      <c r="B39" s="3"/>
      <c r="C39" s="3"/>
      <c r="D39" s="3"/>
      <c r="E39" s="3"/>
    </row>
    <row r="40" spans="1:8">
      <c r="A40" s="11" t="s">
        <v>34</v>
      </c>
      <c r="B40" s="19"/>
      <c r="C40" s="14"/>
      <c r="D40" s="19"/>
      <c r="E40" s="3"/>
    </row>
    <row r="41" spans="1:8">
      <c r="A41" s="12" t="s">
        <v>35</v>
      </c>
      <c r="B41" s="13">
        <v>239009700</v>
      </c>
      <c r="C41" s="14"/>
      <c r="D41" s="13">
        <v>239009700</v>
      </c>
      <c r="E41" s="3"/>
      <c r="F41" s="15"/>
      <c r="H41" s="15"/>
    </row>
    <row r="42" spans="1:8">
      <c r="A42" s="16" t="s">
        <v>36</v>
      </c>
      <c r="B42" s="13">
        <v>2538673</v>
      </c>
      <c r="C42" s="14"/>
      <c r="D42" s="13">
        <v>2538673</v>
      </c>
      <c r="E42" s="3"/>
      <c r="F42" s="15"/>
      <c r="H42" s="15"/>
    </row>
    <row r="43" spans="1:8">
      <c r="A43" s="12" t="s">
        <v>37</v>
      </c>
      <c r="B43" s="13">
        <v>228022699</v>
      </c>
      <c r="C43" s="14"/>
      <c r="D43" s="13">
        <v>228156523</v>
      </c>
      <c r="E43" s="3"/>
      <c r="F43" s="15"/>
      <c r="G43" s="15"/>
      <c r="H43" s="15"/>
    </row>
    <row r="44" spans="1:8">
      <c r="B44" s="28">
        <f>SUM(B41:B43)</f>
        <v>469571072</v>
      </c>
      <c r="C44" s="23"/>
      <c r="D44" s="28">
        <f>SUM(D41:D43)</f>
        <v>469704896</v>
      </c>
      <c r="E44" s="3"/>
    </row>
    <row r="45" spans="1:8">
      <c r="A45" s="12" t="s">
        <v>38</v>
      </c>
      <c r="B45" s="13"/>
      <c r="C45" s="14"/>
      <c r="D45" s="13"/>
      <c r="E45" s="3"/>
    </row>
    <row r="46" spans="1:8">
      <c r="A46" s="25" t="s">
        <v>39</v>
      </c>
      <c r="B46" s="28">
        <f>SUM(B44:B45)</f>
        <v>469571072</v>
      </c>
      <c r="C46" s="23"/>
      <c r="D46" s="28">
        <f>SUM(D44:D45)</f>
        <v>469704896</v>
      </c>
      <c r="E46" s="3"/>
    </row>
    <row r="47" spans="1:8">
      <c r="A47" s="29" t="s">
        <v>40</v>
      </c>
      <c r="B47" s="13"/>
      <c r="C47" s="14"/>
      <c r="D47" s="13"/>
      <c r="E47" s="3"/>
    </row>
    <row r="48" spans="1:8">
      <c r="A48" s="25" t="s">
        <v>41</v>
      </c>
      <c r="B48" s="30">
        <f>SUM(B46:B47)</f>
        <v>469571072</v>
      </c>
      <c r="C48" s="18"/>
      <c r="D48" s="30">
        <f>SUM(D46:D47)</f>
        <v>469704896</v>
      </c>
      <c r="E48" s="3"/>
    </row>
    <row r="49" spans="1:8">
      <c r="A49" s="9"/>
      <c r="B49" s="3"/>
      <c r="C49" s="3"/>
      <c r="D49" s="3"/>
      <c r="E49" s="3"/>
    </row>
    <row r="50" spans="1:8">
      <c r="A50" s="11" t="s">
        <v>42</v>
      </c>
      <c r="B50" s="19"/>
      <c r="C50" s="14"/>
      <c r="D50" s="19"/>
      <c r="E50" s="3"/>
    </row>
    <row r="51" spans="1:8">
      <c r="A51" s="12" t="s">
        <v>43</v>
      </c>
      <c r="B51" s="13"/>
      <c r="C51" s="14"/>
      <c r="D51" s="13"/>
      <c r="E51" s="3"/>
    </row>
    <row r="52" spans="1:8">
      <c r="A52" s="12" t="s">
        <v>44</v>
      </c>
      <c r="B52" s="13"/>
      <c r="C52" s="14"/>
      <c r="D52" s="13"/>
      <c r="E52" s="3"/>
    </row>
    <row r="53" spans="1:8">
      <c r="A53" s="12" t="s">
        <v>45</v>
      </c>
      <c r="B53" s="13"/>
      <c r="C53" s="14"/>
      <c r="D53" s="13"/>
      <c r="E53" s="3"/>
    </row>
    <row r="54" spans="1:8">
      <c r="A54" s="12" t="s">
        <v>46</v>
      </c>
      <c r="B54" s="13"/>
      <c r="C54" s="14"/>
      <c r="D54" s="13"/>
      <c r="E54" s="3"/>
    </row>
    <row r="55" spans="1:8">
      <c r="A55" s="12" t="s">
        <v>47</v>
      </c>
      <c r="B55" s="13"/>
      <c r="C55" s="14"/>
      <c r="D55" s="13"/>
      <c r="E55" s="3"/>
    </row>
    <row r="56" spans="1:8">
      <c r="A56" s="12" t="s">
        <v>48</v>
      </c>
      <c r="B56" s="13"/>
      <c r="C56" s="14"/>
      <c r="D56" s="13"/>
      <c r="E56" s="3"/>
    </row>
    <row r="57" spans="1:8">
      <c r="A57" s="16" t="s">
        <v>49</v>
      </c>
      <c r="B57" s="13"/>
      <c r="C57" s="14"/>
      <c r="D57" s="13"/>
      <c r="E57" s="3"/>
    </row>
    <row r="58" spans="1:8">
      <c r="A58" s="11" t="s">
        <v>50</v>
      </c>
      <c r="B58" s="17">
        <f>SUM(B51:B57)</f>
        <v>0</v>
      </c>
      <c r="C58" s="18"/>
      <c r="D58" s="17">
        <f>SUM(D51:D57)</f>
        <v>0</v>
      </c>
      <c r="E58" s="3"/>
    </row>
    <row r="59" spans="1:8">
      <c r="A59" s="9"/>
      <c r="B59" s="3"/>
      <c r="C59" s="3"/>
      <c r="D59" s="3"/>
      <c r="E59" s="3"/>
    </row>
    <row r="60" spans="1:8">
      <c r="A60" s="11" t="s">
        <v>51</v>
      </c>
      <c r="B60" s="3"/>
      <c r="C60" s="3"/>
      <c r="D60" s="3"/>
      <c r="E60" s="3"/>
    </row>
    <row r="61" spans="1:8">
      <c r="A61" s="12" t="s">
        <v>52</v>
      </c>
      <c r="B61" s="13">
        <v>1444694</v>
      </c>
      <c r="C61" s="14"/>
      <c r="D61" s="13">
        <v>1053576</v>
      </c>
      <c r="E61" s="3"/>
      <c r="F61" s="15"/>
      <c r="H61" s="15"/>
    </row>
    <row r="62" spans="1:8">
      <c r="A62" s="12" t="s">
        <v>53</v>
      </c>
      <c r="B62" s="13"/>
      <c r="C62" s="14"/>
      <c r="D62" s="13"/>
      <c r="E62" s="3"/>
      <c r="F62" s="15"/>
      <c r="H62" s="15"/>
    </row>
    <row r="63" spans="1:8">
      <c r="A63" s="12" t="s">
        <v>43</v>
      </c>
      <c r="B63" s="13"/>
      <c r="C63" s="14"/>
      <c r="D63" s="13"/>
      <c r="E63" s="3"/>
      <c r="F63" s="15"/>
      <c r="H63" s="15"/>
    </row>
    <row r="64" spans="1:8">
      <c r="A64" s="12" t="s">
        <v>44</v>
      </c>
      <c r="B64" s="13"/>
      <c r="C64" s="14"/>
      <c r="D64" s="13"/>
      <c r="E64" s="3"/>
      <c r="F64" s="15"/>
      <c r="H64" s="15"/>
    </row>
    <row r="65" spans="1:8">
      <c r="A65" s="12" t="s">
        <v>54</v>
      </c>
      <c r="B65" s="13">
        <v>120317</v>
      </c>
      <c r="C65" s="14"/>
      <c r="D65" s="13">
        <v>120327</v>
      </c>
      <c r="E65" s="3"/>
      <c r="F65" s="15"/>
      <c r="H65" s="15"/>
    </row>
    <row r="66" spans="1:8">
      <c r="A66" s="12" t="s">
        <v>47</v>
      </c>
      <c r="B66" s="13"/>
      <c r="C66" s="14"/>
      <c r="D66" s="13"/>
      <c r="E66" s="3"/>
      <c r="F66" s="15"/>
      <c r="H66" s="15"/>
    </row>
    <row r="67" spans="1:8">
      <c r="A67" s="12" t="s">
        <v>48</v>
      </c>
      <c r="B67" s="13"/>
      <c r="C67" s="14"/>
      <c r="D67" s="13"/>
      <c r="E67" s="3"/>
      <c r="F67" s="15"/>
      <c r="H67" s="15"/>
    </row>
    <row r="68" spans="1:8">
      <c r="A68" s="16" t="s">
        <v>49</v>
      </c>
      <c r="B68" s="13"/>
      <c r="C68" s="14"/>
      <c r="D68" s="13"/>
      <c r="E68" s="3"/>
      <c r="F68" s="15"/>
      <c r="H68" s="15"/>
    </row>
    <row r="69" spans="1:8">
      <c r="A69" s="12"/>
      <c r="B69" s="31">
        <f>SUM(B61:B68)</f>
        <v>1565011</v>
      </c>
      <c r="C69" s="11"/>
      <c r="D69" s="31">
        <f>SUM(D61:D68)</f>
        <v>1173903</v>
      </c>
      <c r="E69" s="3"/>
    </row>
    <row r="70" spans="1:8" ht="30">
      <c r="A70" s="12" t="s">
        <v>55</v>
      </c>
      <c r="B70" s="13"/>
      <c r="C70" s="14"/>
      <c r="D70" s="13"/>
      <c r="E70" s="3"/>
    </row>
    <row r="71" spans="1:8">
      <c r="A71" s="11" t="s">
        <v>56</v>
      </c>
      <c r="B71" s="17">
        <f>SUM(B69:B70)</f>
        <v>1565011</v>
      </c>
      <c r="C71" s="18"/>
      <c r="D71" s="17">
        <f>SUM(D69:D70)</f>
        <v>1173903</v>
      </c>
      <c r="E71" s="3"/>
    </row>
    <row r="72" spans="1:8">
      <c r="A72" s="11"/>
      <c r="B72" s="19"/>
      <c r="C72" s="14"/>
      <c r="D72" s="19"/>
      <c r="E72" s="3"/>
    </row>
    <row r="73" spans="1:8">
      <c r="A73" s="11" t="s">
        <v>57</v>
      </c>
      <c r="B73" s="30">
        <f>B58+B71</f>
        <v>1565011</v>
      </c>
      <c r="C73" s="18"/>
      <c r="D73" s="30">
        <f>D58+D71</f>
        <v>1173903</v>
      </c>
      <c r="E73" s="3"/>
    </row>
    <row r="74" spans="1:8">
      <c r="A74" s="11"/>
      <c r="B74" s="19"/>
      <c r="C74" s="14"/>
      <c r="D74" s="19"/>
      <c r="E74" s="3"/>
    </row>
    <row r="75" spans="1:8" ht="15.75" thickBot="1">
      <c r="A75" s="32" t="s">
        <v>58</v>
      </c>
      <c r="B75" s="33">
        <f>B48+B73</f>
        <v>471136083</v>
      </c>
      <c r="C75" s="34"/>
      <c r="D75" s="33">
        <f>D48+D73</f>
        <v>470878799</v>
      </c>
      <c r="E75" s="3"/>
    </row>
    <row r="76" spans="1:8" ht="15.75" thickTop="1">
      <c r="A76" s="35"/>
      <c r="B76" s="36"/>
      <c r="C76" s="36"/>
      <c r="D76" s="36"/>
      <c r="E76" s="36"/>
    </row>
    <row r="77" spans="1:8">
      <c r="A77" s="37" t="s">
        <v>59</v>
      </c>
      <c r="B77" s="38">
        <f>B75-B36</f>
        <v>0</v>
      </c>
      <c r="C77" s="37"/>
      <c r="D77" s="38">
        <f>D75-D36</f>
        <v>0</v>
      </c>
      <c r="E77" s="39"/>
    </row>
    <row r="78" spans="1:8">
      <c r="A78" s="39"/>
      <c r="B78" s="39"/>
      <c r="C78" s="39"/>
      <c r="D78" s="39"/>
      <c r="E78" s="39"/>
    </row>
    <row r="79" spans="1:8">
      <c r="A79" s="39"/>
      <c r="B79" s="39"/>
      <c r="C79" s="39"/>
      <c r="D79" s="39"/>
      <c r="E79" s="39"/>
    </row>
    <row r="80" spans="1:8">
      <c r="A80" s="39"/>
      <c r="B80" s="39"/>
      <c r="C80" s="39"/>
      <c r="D80" s="39"/>
      <c r="E80" s="39"/>
    </row>
    <row r="81" spans="1:5">
      <c r="A81" s="39"/>
      <c r="B81" s="39"/>
      <c r="C81" s="39"/>
      <c r="D81" s="39"/>
      <c r="E81" s="39"/>
    </row>
    <row r="82" spans="1:5">
      <c r="A82" s="39"/>
      <c r="B82" s="39"/>
      <c r="C82" s="39"/>
      <c r="D82" s="39"/>
      <c r="E82" s="39"/>
    </row>
    <row r="83" spans="1:5">
      <c r="A83" s="39"/>
      <c r="B83" s="39"/>
      <c r="C83" s="39"/>
      <c r="D83" s="39"/>
      <c r="E83" s="39"/>
    </row>
    <row r="84" spans="1:5">
      <c r="A84" s="39"/>
      <c r="B84" s="39"/>
      <c r="C84" s="39"/>
      <c r="D84" s="39"/>
      <c r="E84" s="39"/>
    </row>
    <row r="85" spans="1:5">
      <c r="A85" s="39"/>
      <c r="B85" s="36"/>
      <c r="C85" s="36"/>
      <c r="D85" s="36"/>
      <c r="E85" s="36"/>
    </row>
    <row r="86" spans="1:5">
      <c r="A86" s="39"/>
      <c r="B86" s="36"/>
      <c r="C86" s="36"/>
      <c r="D86" s="36"/>
      <c r="E86" s="36"/>
    </row>
    <row r="87" spans="1:5">
      <c r="A87" s="39"/>
      <c r="B87" s="36"/>
      <c r="C87" s="36"/>
      <c r="D87" s="36"/>
      <c r="E87" s="36"/>
    </row>
    <row r="88" spans="1:5">
      <c r="A88" s="39"/>
      <c r="B88" s="36"/>
      <c r="C88" s="36"/>
      <c r="D88" s="36"/>
      <c r="E88" s="36"/>
    </row>
    <row r="89" spans="1:5">
      <c r="A89" s="39"/>
      <c r="B89" s="36"/>
      <c r="C89" s="36"/>
      <c r="D89" s="36"/>
      <c r="E89" s="36"/>
    </row>
    <row r="90" spans="1:5">
      <c r="A90" s="39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showGridLines="0" topLeftCell="A25" workbookViewId="0">
      <selection activeCell="B28" sqref="B28"/>
    </sheetView>
  </sheetViews>
  <sheetFormatPr defaultColWidth="9.140625" defaultRowHeight="15"/>
  <cols>
    <col min="1" max="1" width="110.5703125" style="41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69" customWidth="1"/>
    <col min="6" max="16384" width="9.140625" style="41"/>
  </cols>
  <sheetData>
    <row r="1" spans="1:5">
      <c r="A1" s="40" t="s">
        <v>0</v>
      </c>
    </row>
    <row r="2" spans="1:5">
      <c r="A2" s="42" t="s">
        <v>1</v>
      </c>
    </row>
    <row r="3" spans="1:5">
      <c r="A3" s="42" t="s">
        <v>2</v>
      </c>
    </row>
    <row r="4" spans="1:5">
      <c r="A4" s="42" t="s">
        <v>60</v>
      </c>
    </row>
    <row r="5" spans="1:5">
      <c r="A5" s="40" t="s">
        <v>86</v>
      </c>
      <c r="B5" s="41"/>
      <c r="C5" s="41"/>
      <c r="D5" s="41"/>
      <c r="E5" s="41"/>
    </row>
    <row r="6" spans="1:5">
      <c r="A6" s="70"/>
      <c r="B6" s="46" t="s">
        <v>5</v>
      </c>
      <c r="C6" s="46"/>
      <c r="D6" s="46" t="s">
        <v>5</v>
      </c>
      <c r="E6" s="71"/>
    </row>
    <row r="7" spans="1:5">
      <c r="A7" s="70"/>
      <c r="B7" s="46" t="s">
        <v>6</v>
      </c>
      <c r="C7" s="46"/>
      <c r="D7" s="46" t="s">
        <v>7</v>
      </c>
      <c r="E7" s="71"/>
    </row>
    <row r="8" spans="1:5">
      <c r="A8" s="72" t="s">
        <v>87</v>
      </c>
      <c r="B8" s="43"/>
      <c r="C8" s="44"/>
      <c r="D8" s="43"/>
      <c r="E8" s="73"/>
    </row>
    <row r="9" spans="1:5">
      <c r="A9" s="12" t="s">
        <v>88</v>
      </c>
      <c r="B9" s="43"/>
      <c r="C9" s="44"/>
      <c r="D9" s="43"/>
      <c r="E9" s="74"/>
    </row>
    <row r="10" spans="1:5">
      <c r="A10" s="55" t="s">
        <v>89</v>
      </c>
      <c r="B10" s="75">
        <v>15681963</v>
      </c>
      <c r="C10" s="76"/>
      <c r="D10" s="75">
        <v>18829950</v>
      </c>
      <c r="E10" s="74"/>
    </row>
    <row r="11" spans="1:5">
      <c r="A11" s="55" t="s">
        <v>90</v>
      </c>
      <c r="B11" s="75"/>
      <c r="C11" s="76"/>
      <c r="D11" s="75"/>
      <c r="E11" s="74"/>
    </row>
    <row r="12" spans="1:5">
      <c r="A12" s="55" t="s">
        <v>91</v>
      </c>
      <c r="B12" s="75"/>
      <c r="C12" s="76"/>
      <c r="D12" s="75"/>
      <c r="E12" s="74"/>
    </row>
    <row r="13" spans="1:5">
      <c r="A13" s="55" t="s">
        <v>92</v>
      </c>
      <c r="B13" s="75"/>
      <c r="C13" s="76"/>
      <c r="D13" s="75"/>
      <c r="E13" s="74"/>
    </row>
    <row r="14" spans="1:5">
      <c r="A14" s="55" t="s">
        <v>93</v>
      </c>
      <c r="B14" s="75"/>
      <c r="C14" s="76"/>
      <c r="D14" s="75"/>
      <c r="E14" s="74"/>
    </row>
    <row r="15" spans="1:5">
      <c r="A15" s="12" t="s">
        <v>94</v>
      </c>
      <c r="B15" s="75"/>
      <c r="C15" s="76"/>
      <c r="D15" s="75"/>
      <c r="E15" s="74"/>
    </row>
    <row r="16" spans="1:5">
      <c r="A16" s="12" t="s">
        <v>95</v>
      </c>
      <c r="B16" s="75"/>
      <c r="C16" s="76"/>
      <c r="D16" s="75"/>
      <c r="E16" s="74"/>
    </row>
    <row r="17" spans="1:5">
      <c r="A17" s="12" t="s">
        <v>96</v>
      </c>
      <c r="B17" s="75"/>
      <c r="C17" s="76"/>
      <c r="D17" s="75"/>
      <c r="E17" s="74"/>
    </row>
    <row r="18" spans="1:5">
      <c r="A18" s="12" t="s">
        <v>97</v>
      </c>
      <c r="B18" s="75"/>
      <c r="C18" s="76"/>
      <c r="D18" s="75"/>
      <c r="E18" s="74"/>
    </row>
    <row r="19" spans="1:5">
      <c r="A19" s="12" t="s">
        <v>98</v>
      </c>
      <c r="B19" s="75">
        <v>-1608024</v>
      </c>
      <c r="C19" s="76"/>
      <c r="D19" s="75"/>
      <c r="E19" s="74"/>
    </row>
    <row r="20" spans="1:5">
      <c r="A20" s="12" t="s">
        <v>99</v>
      </c>
      <c r="B20" s="75">
        <v>-5389422</v>
      </c>
      <c r="C20" s="76"/>
      <c r="D20" s="75">
        <v>-6222333</v>
      </c>
      <c r="E20" s="74"/>
    </row>
    <row r="21" spans="1:5">
      <c r="A21" s="12" t="s">
        <v>100</v>
      </c>
      <c r="B21" s="75"/>
      <c r="C21" s="76"/>
      <c r="D21" s="75"/>
      <c r="E21" s="74"/>
    </row>
    <row r="22" spans="1:5">
      <c r="A22" s="12" t="s">
        <v>101</v>
      </c>
      <c r="B22" s="75">
        <v>-8818341</v>
      </c>
      <c r="C22" s="76"/>
      <c r="D22" s="75">
        <v>-13188971</v>
      </c>
      <c r="E22" s="74"/>
    </row>
    <row r="23" spans="1:5">
      <c r="A23" s="12"/>
      <c r="B23" s="12"/>
      <c r="C23" s="12"/>
      <c r="D23" s="12"/>
      <c r="E23" s="74"/>
    </row>
    <row r="24" spans="1:5">
      <c r="A24" s="12" t="s">
        <v>102</v>
      </c>
      <c r="B24" s="75"/>
      <c r="C24" s="76"/>
      <c r="D24" s="75"/>
      <c r="E24" s="74"/>
    </row>
    <row r="25" spans="1:5">
      <c r="A25" s="12" t="s">
        <v>103</v>
      </c>
      <c r="B25" s="75"/>
      <c r="C25" s="76"/>
      <c r="D25" s="75"/>
      <c r="E25" s="74"/>
    </row>
    <row r="26" spans="1:5">
      <c r="A26" s="12" t="s">
        <v>104</v>
      </c>
      <c r="B26" s="75"/>
      <c r="C26" s="76"/>
      <c r="D26" s="75"/>
      <c r="E26" s="74"/>
    </row>
    <row r="27" spans="1:5">
      <c r="A27" s="77" t="s">
        <v>105</v>
      </c>
      <c r="B27" s="75"/>
      <c r="C27" s="76"/>
      <c r="D27" s="75"/>
      <c r="E27" s="74"/>
    </row>
    <row r="28" spans="1:5" ht="15" customHeight="1">
      <c r="A28" s="11" t="s">
        <v>106</v>
      </c>
      <c r="B28" s="78">
        <f>SUM(B10:B22,B24:B27)</f>
        <v>-133824</v>
      </c>
      <c r="C28" s="76"/>
      <c r="D28" s="78">
        <f>SUM(D10:D22,D24:D27)</f>
        <v>-581354</v>
      </c>
      <c r="E28" s="74"/>
    </row>
    <row r="29" spans="1:5" ht="15" customHeight="1">
      <c r="A29" s="12" t="s">
        <v>107</v>
      </c>
      <c r="B29" s="75"/>
      <c r="C29" s="76"/>
      <c r="D29" s="75"/>
      <c r="E29" s="74"/>
    </row>
    <row r="30" spans="1:5" ht="15" customHeight="1">
      <c r="A30" s="11" t="s">
        <v>108</v>
      </c>
      <c r="B30" s="78">
        <f>SUM(B28:B29)</f>
        <v>-133824</v>
      </c>
      <c r="C30" s="79"/>
      <c r="D30" s="78">
        <f>SUM(D28:D29)</f>
        <v>-581354</v>
      </c>
      <c r="E30" s="74"/>
    </row>
    <row r="31" spans="1:5" ht="15" customHeight="1">
      <c r="A31" s="12"/>
      <c r="B31" s="12"/>
      <c r="C31" s="12"/>
      <c r="D31" s="12"/>
      <c r="E31" s="74"/>
    </row>
    <row r="32" spans="1:5" ht="15" customHeight="1">
      <c r="A32" s="72" t="s">
        <v>109</v>
      </c>
      <c r="B32" s="12"/>
      <c r="C32" s="12"/>
      <c r="D32" s="12"/>
      <c r="E32" s="74"/>
    </row>
    <row r="33" spans="1:5" ht="15" customHeight="1">
      <c r="A33" s="12" t="s">
        <v>110</v>
      </c>
      <c r="B33" s="75"/>
      <c r="C33" s="76"/>
      <c r="D33" s="75"/>
      <c r="E33" s="74"/>
    </row>
    <row r="34" spans="1:5">
      <c r="A34" s="12"/>
      <c r="B34" s="12"/>
      <c r="C34" s="12"/>
      <c r="D34" s="12"/>
      <c r="E34" s="74"/>
    </row>
    <row r="35" spans="1:5" ht="15.75" thickBot="1">
      <c r="A35" s="11" t="s">
        <v>111</v>
      </c>
      <c r="B35" s="80">
        <f>B30+B33</f>
        <v>-133824</v>
      </c>
      <c r="C35" s="81"/>
      <c r="D35" s="80">
        <f>D30+D33</f>
        <v>-581354</v>
      </c>
      <c r="E35" s="74"/>
    </row>
    <row r="36" spans="1:5" ht="15.75" thickTop="1">
      <c r="A36" s="11"/>
      <c r="B36" s="11"/>
      <c r="C36" s="11"/>
      <c r="D36" s="11"/>
      <c r="E36" s="74"/>
    </row>
    <row r="37" spans="1:5">
      <c r="A37" s="11" t="s">
        <v>112</v>
      </c>
      <c r="B37" s="11"/>
      <c r="C37" s="11"/>
      <c r="D37" s="11"/>
      <c r="E37" s="74"/>
    </row>
    <row r="38" spans="1:5">
      <c r="A38" s="12" t="s">
        <v>113</v>
      </c>
      <c r="B38" s="75"/>
      <c r="C38" s="76"/>
      <c r="D38" s="75"/>
      <c r="E38" s="74"/>
    </row>
    <row r="39" spans="1:5">
      <c r="A39" s="12" t="s">
        <v>114</v>
      </c>
      <c r="B39" s="75"/>
      <c r="C39" s="76"/>
      <c r="D39" s="75"/>
      <c r="E39" s="74"/>
    </row>
    <row r="40" spans="1:5">
      <c r="A40" s="12"/>
      <c r="B40" s="82"/>
      <c r="C40" s="82"/>
      <c r="D40" s="82"/>
      <c r="E40" s="74"/>
    </row>
    <row r="41" spans="1:5">
      <c r="A41" s="11" t="s">
        <v>115</v>
      </c>
      <c r="B41" s="41"/>
      <c r="C41" s="41"/>
      <c r="D41" s="41"/>
      <c r="E41" s="81"/>
    </row>
    <row r="42" spans="1:5">
      <c r="A42" s="12" t="s">
        <v>116</v>
      </c>
      <c r="B42" s="79"/>
      <c r="C42" s="79"/>
      <c r="D42" s="79"/>
      <c r="E42" s="81"/>
    </row>
    <row r="43" spans="1:5">
      <c r="A43" s="83" t="s">
        <v>117</v>
      </c>
      <c r="B43" s="75"/>
      <c r="C43" s="76"/>
      <c r="D43" s="75"/>
      <c r="E43" s="74"/>
    </row>
    <row r="44" spans="1:5">
      <c r="A44" s="83" t="s">
        <v>118</v>
      </c>
      <c r="B44" s="75"/>
      <c r="C44" s="76"/>
      <c r="D44" s="75"/>
      <c r="E44" s="74"/>
    </row>
    <row r="45" spans="1:5">
      <c r="A45" s="82"/>
      <c r="B45" s="82"/>
      <c r="C45" s="82"/>
      <c r="D45" s="82"/>
      <c r="E45" s="74"/>
    </row>
    <row r="46" spans="1:5">
      <c r="A46" s="12" t="s">
        <v>119</v>
      </c>
      <c r="B46" s="41"/>
      <c r="C46" s="41"/>
      <c r="D46" s="41"/>
      <c r="E46" s="81"/>
    </row>
    <row r="47" spans="1:5">
      <c r="A47" s="83" t="s">
        <v>117</v>
      </c>
      <c r="B47" s="75"/>
      <c r="C47" s="76"/>
      <c r="D47" s="75"/>
      <c r="E47" s="41"/>
    </row>
    <row r="48" spans="1:5">
      <c r="A48" s="83" t="s">
        <v>118</v>
      </c>
      <c r="B48" s="75"/>
      <c r="C48" s="76"/>
      <c r="D48" s="75"/>
      <c r="E48" s="41"/>
    </row>
    <row r="49" spans="1:5">
      <c r="B49" s="41"/>
      <c r="C49" s="41"/>
      <c r="D49" s="41"/>
      <c r="E49" s="41"/>
    </row>
    <row r="50" spans="1:5">
      <c r="A50" s="11" t="s">
        <v>120</v>
      </c>
      <c r="B50" s="84">
        <f>B35</f>
        <v>-133824</v>
      </c>
      <c r="D50" s="84">
        <f>D35</f>
        <v>-581354</v>
      </c>
    </row>
    <row r="51" spans="1:5">
      <c r="A51" s="11"/>
    </row>
    <row r="52" spans="1:5">
      <c r="A52" s="72" t="s">
        <v>121</v>
      </c>
    </row>
    <row r="53" spans="1:5">
      <c r="A53" s="11"/>
    </row>
    <row r="54" spans="1:5">
      <c r="A54" s="11" t="s">
        <v>122</v>
      </c>
    </row>
    <row r="55" spans="1:5">
      <c r="A55" s="12" t="s">
        <v>123</v>
      </c>
      <c r="B55" s="75"/>
      <c r="C55" s="76"/>
      <c r="D55" s="75"/>
    </row>
    <row r="56" spans="1:5">
      <c r="A56" s="12" t="s">
        <v>124</v>
      </c>
      <c r="B56" s="75"/>
      <c r="C56" s="76"/>
      <c r="D56" s="75"/>
    </row>
    <row r="57" spans="1:5">
      <c r="A57" s="77" t="s">
        <v>105</v>
      </c>
      <c r="B57" s="75"/>
      <c r="C57" s="76"/>
      <c r="D57" s="75"/>
    </row>
    <row r="58" spans="1:5">
      <c r="A58" s="12" t="s">
        <v>125</v>
      </c>
      <c r="B58" s="75"/>
      <c r="C58" s="76"/>
      <c r="D58" s="75"/>
    </row>
    <row r="59" spans="1:5">
      <c r="A59" s="11" t="s">
        <v>126</v>
      </c>
      <c r="B59" s="84">
        <f>SUM(B55:B58)</f>
        <v>0</v>
      </c>
      <c r="D59" s="84">
        <f>SUM(D55:D58)</f>
        <v>0</v>
      </c>
    </row>
    <row r="60" spans="1:5">
      <c r="A60" s="23"/>
    </row>
    <row r="61" spans="1:5">
      <c r="A61" s="11" t="s">
        <v>127</v>
      </c>
    </row>
    <row r="62" spans="1:5">
      <c r="A62" s="12" t="s">
        <v>128</v>
      </c>
      <c r="B62" s="75"/>
      <c r="C62" s="76"/>
      <c r="D62" s="75"/>
    </row>
    <row r="63" spans="1:5">
      <c r="A63" s="12" t="s">
        <v>129</v>
      </c>
      <c r="B63" s="75"/>
      <c r="C63" s="76"/>
      <c r="D63" s="75"/>
    </row>
    <row r="64" spans="1:5">
      <c r="A64" s="12" t="s">
        <v>130</v>
      </c>
      <c r="B64" s="75"/>
      <c r="C64" s="76"/>
      <c r="D64" s="75"/>
    </row>
    <row r="65" spans="1:4">
      <c r="A65" s="77" t="s">
        <v>105</v>
      </c>
      <c r="B65" s="75"/>
      <c r="C65" s="76"/>
      <c r="D65" s="75"/>
    </row>
    <row r="66" spans="1:4">
      <c r="A66" s="12" t="s">
        <v>131</v>
      </c>
      <c r="B66" s="75"/>
      <c r="C66" s="76"/>
      <c r="D66" s="75"/>
    </row>
    <row r="67" spans="1:4">
      <c r="A67" s="11" t="s">
        <v>126</v>
      </c>
      <c r="B67" s="84">
        <f>SUM(B62:B66)</f>
        <v>0</v>
      </c>
      <c r="D67" s="84">
        <f>SUM(D62:D66)</f>
        <v>0</v>
      </c>
    </row>
    <row r="68" spans="1:4">
      <c r="A68" s="23"/>
    </row>
    <row r="69" spans="1:4">
      <c r="A69" s="11" t="s">
        <v>132</v>
      </c>
      <c r="B69" s="84">
        <f>SUM(B59,B67)</f>
        <v>0</v>
      </c>
      <c r="D69" s="84">
        <f>SUM(D59,D67)</f>
        <v>0</v>
      </c>
    </row>
    <row r="70" spans="1:4">
      <c r="A70" s="23"/>
      <c r="B70" s="84"/>
      <c r="D70" s="84"/>
    </row>
    <row r="71" spans="1:4" ht="15.75" thickBot="1">
      <c r="A71" s="11" t="s">
        <v>133</v>
      </c>
      <c r="B71" s="85">
        <f>B69+B50</f>
        <v>-133824</v>
      </c>
      <c r="D71" s="85">
        <f>D69+D50</f>
        <v>-581354</v>
      </c>
    </row>
    <row r="72" spans="1:4" ht="15.75" thickTop="1">
      <c r="A72" s="12"/>
    </row>
    <row r="73" spans="1:4">
      <c r="A73" s="72" t="s">
        <v>134</v>
      </c>
    </row>
    <row r="74" spans="1:4">
      <c r="A74" s="12" t="s">
        <v>113</v>
      </c>
      <c r="B74" s="86"/>
      <c r="D74" s="86"/>
    </row>
    <row r="75" spans="1:4">
      <c r="A75" s="12" t="s">
        <v>114</v>
      </c>
      <c r="B75" s="86"/>
      <c r="D75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80"/>
  <sheetViews>
    <sheetView showGridLines="0" topLeftCell="A61" workbookViewId="0">
      <selection activeCell="C80" sqref="C80"/>
    </sheetView>
  </sheetViews>
  <sheetFormatPr defaultColWidth="9.140625"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7" width="9.42578125" style="41" bestFit="1" customWidth="1"/>
    <col min="8" max="16384" width="9.140625" style="41"/>
  </cols>
  <sheetData>
    <row r="1" spans="2:9">
      <c r="B1" s="40" t="s">
        <v>0</v>
      </c>
    </row>
    <row r="2" spans="2:9">
      <c r="B2" s="42" t="s">
        <v>1</v>
      </c>
    </row>
    <row r="3" spans="2:9">
      <c r="B3" s="42" t="s">
        <v>2</v>
      </c>
    </row>
    <row r="4" spans="2:9">
      <c r="B4" s="42" t="s">
        <v>60</v>
      </c>
    </row>
    <row r="5" spans="2:9">
      <c r="B5" s="40" t="s">
        <v>61</v>
      </c>
      <c r="C5" s="43"/>
      <c r="D5" s="44"/>
      <c r="E5" s="43"/>
    </row>
    <row r="6" spans="2:9">
      <c r="B6" s="42"/>
      <c r="C6" s="43"/>
      <c r="D6" s="44"/>
      <c r="E6" s="43"/>
    </row>
    <row r="7" spans="2:9">
      <c r="B7" s="45"/>
      <c r="C7" s="46" t="s">
        <v>5</v>
      </c>
      <c r="D7" s="46"/>
      <c r="E7" s="46" t="s">
        <v>5</v>
      </c>
    </row>
    <row r="8" spans="2:9" ht="14.1" customHeight="1">
      <c r="B8" s="45"/>
      <c r="C8" s="46" t="s">
        <v>6</v>
      </c>
      <c r="D8" s="46"/>
      <c r="E8" s="46" t="s">
        <v>7</v>
      </c>
    </row>
    <row r="9" spans="2:9" ht="14.1" customHeight="1">
      <c r="B9" s="47"/>
      <c r="C9" s="43"/>
      <c r="D9" s="44"/>
      <c r="E9" s="43"/>
    </row>
    <row r="10" spans="2:9" ht="14.1" customHeight="1">
      <c r="B10" s="48" t="s">
        <v>62</v>
      </c>
      <c r="C10" s="49"/>
      <c r="D10" s="50"/>
      <c r="E10" s="49"/>
    </row>
    <row r="11" spans="2:9" ht="14.1" customHeight="1">
      <c r="B11" s="51" t="s">
        <v>63</v>
      </c>
      <c r="C11" s="52">
        <v>-133824</v>
      </c>
      <c r="D11" s="53"/>
      <c r="E11" s="52">
        <v>-581354</v>
      </c>
      <c r="G11" s="54"/>
      <c r="I11" s="54"/>
    </row>
    <row r="12" spans="2:9" ht="14.1" customHeight="1">
      <c r="B12" s="51" t="s">
        <v>64</v>
      </c>
      <c r="C12" s="52"/>
      <c r="D12" s="53"/>
      <c r="E12" s="52"/>
      <c r="G12" s="54"/>
      <c r="I12" s="54"/>
    </row>
    <row r="13" spans="2:9" ht="14.1" customHeight="1">
      <c r="B13" s="55" t="s">
        <v>65</v>
      </c>
      <c r="C13" s="52"/>
      <c r="D13" s="53"/>
      <c r="E13" s="52"/>
      <c r="G13" s="54"/>
      <c r="I13" s="54"/>
    </row>
    <row r="14" spans="2:9" ht="14.1" customHeight="1">
      <c r="B14" s="55" t="s">
        <v>66</v>
      </c>
      <c r="C14" s="52">
        <v>1608024</v>
      </c>
      <c r="D14" s="53"/>
      <c r="E14" s="52"/>
      <c r="G14" s="54"/>
      <c r="I14" s="54"/>
    </row>
    <row r="15" spans="2:9" ht="14.1" customHeight="1">
      <c r="B15" s="55" t="s">
        <v>67</v>
      </c>
      <c r="C15" s="52">
        <v>-145165</v>
      </c>
      <c r="D15" s="53"/>
      <c r="E15" s="52">
        <v>2244269</v>
      </c>
      <c r="G15" s="54"/>
      <c r="I15" s="54"/>
    </row>
    <row r="16" spans="2:9">
      <c r="B16" s="55" t="s">
        <v>68</v>
      </c>
      <c r="C16" s="52">
        <v>391108</v>
      </c>
      <c r="D16" s="53"/>
      <c r="E16" s="52">
        <v>-175099</v>
      </c>
      <c r="G16" s="54"/>
      <c r="I16" s="54"/>
    </row>
    <row r="17" spans="2:9">
      <c r="B17" s="55" t="s">
        <v>69</v>
      </c>
      <c r="C17" s="52"/>
      <c r="D17" s="53"/>
      <c r="E17" s="52">
        <v>-23183</v>
      </c>
      <c r="G17" s="54"/>
      <c r="I17" s="54"/>
    </row>
    <row r="18" spans="2:9">
      <c r="B18" s="55" t="s">
        <v>65</v>
      </c>
      <c r="C18" s="52"/>
      <c r="D18" s="53"/>
      <c r="E18" s="52"/>
      <c r="G18" s="54"/>
      <c r="I18" s="54"/>
    </row>
    <row r="19" spans="2:9">
      <c r="B19" s="55" t="s">
        <v>65</v>
      </c>
      <c r="C19" s="52"/>
      <c r="D19" s="53"/>
      <c r="E19" s="52"/>
      <c r="G19" s="54"/>
      <c r="I19" s="54"/>
    </row>
    <row r="20" spans="2:9">
      <c r="B20" s="55" t="s">
        <v>65</v>
      </c>
      <c r="C20" s="52"/>
      <c r="D20" s="53"/>
      <c r="E20" s="52"/>
      <c r="G20" s="54"/>
      <c r="I20" s="54"/>
    </row>
    <row r="21" spans="2:9">
      <c r="B21" s="55" t="s">
        <v>65</v>
      </c>
      <c r="C21" s="52"/>
      <c r="D21" s="56"/>
      <c r="E21" s="57"/>
      <c r="G21" s="54"/>
      <c r="I21" s="54"/>
    </row>
    <row r="22" spans="2:9">
      <c r="B22" s="55" t="s">
        <v>65</v>
      </c>
      <c r="C22" s="52"/>
      <c r="D22" s="56"/>
      <c r="E22" s="57"/>
      <c r="G22" s="54"/>
      <c r="I22" s="54"/>
    </row>
    <row r="23" spans="2:9">
      <c r="B23" s="55" t="s">
        <v>65</v>
      </c>
      <c r="C23" s="52"/>
      <c r="D23" s="56"/>
      <c r="E23" s="57"/>
      <c r="G23" s="54"/>
      <c r="I23" s="54"/>
    </row>
    <row r="24" spans="2:9">
      <c r="B24" s="55" t="s">
        <v>65</v>
      </c>
      <c r="C24" s="52"/>
      <c r="D24" s="56"/>
      <c r="E24" s="57"/>
      <c r="G24" s="54"/>
      <c r="I24" s="54"/>
    </row>
    <row r="25" spans="2:9">
      <c r="B25" s="58"/>
      <c r="C25" s="52"/>
      <c r="D25" s="53"/>
      <c r="E25" s="52"/>
      <c r="G25" s="54"/>
      <c r="I25" s="54"/>
    </row>
    <row r="26" spans="2:9" ht="14.1" customHeight="1">
      <c r="B26" s="51" t="s">
        <v>70</v>
      </c>
      <c r="C26" s="52"/>
      <c r="D26" s="53"/>
      <c r="E26" s="52"/>
      <c r="G26" s="54"/>
      <c r="I26" s="54"/>
    </row>
    <row r="27" spans="2:9" ht="14.1" customHeight="1">
      <c r="B27" s="55" t="s">
        <v>71</v>
      </c>
      <c r="C27" s="52"/>
      <c r="D27" s="53"/>
      <c r="E27" s="52">
        <v>-14712249</v>
      </c>
      <c r="G27" s="54"/>
      <c r="I27" s="54"/>
    </row>
    <row r="28" spans="2:9">
      <c r="B28" s="55" t="s">
        <v>72</v>
      </c>
      <c r="C28" s="52"/>
      <c r="D28" s="53"/>
      <c r="E28" s="52">
        <v>13668899</v>
      </c>
      <c r="G28" s="54"/>
      <c r="I28" s="54"/>
    </row>
    <row r="29" spans="2:9">
      <c r="B29" s="55" t="s">
        <v>65</v>
      </c>
      <c r="C29" s="52"/>
      <c r="D29" s="53"/>
      <c r="E29" s="52"/>
      <c r="G29" s="54"/>
      <c r="I29" s="54"/>
    </row>
    <row r="30" spans="2:9">
      <c r="B30" s="55" t="s">
        <v>65</v>
      </c>
      <c r="C30" s="52"/>
      <c r="D30" s="53"/>
      <c r="E30" s="52"/>
      <c r="G30" s="54"/>
      <c r="I30" s="54"/>
    </row>
    <row r="31" spans="2:9">
      <c r="B31" s="55" t="s">
        <v>65</v>
      </c>
      <c r="C31" s="52"/>
      <c r="D31" s="53"/>
      <c r="E31" s="52"/>
      <c r="G31" s="54"/>
      <c r="I31" s="54"/>
    </row>
    <row r="32" spans="2:9">
      <c r="B32" s="55" t="s">
        <v>65</v>
      </c>
      <c r="C32" s="52"/>
      <c r="D32" s="53"/>
      <c r="E32" s="52"/>
      <c r="G32" s="54"/>
      <c r="I32" s="54"/>
    </row>
    <row r="33" spans="2:9">
      <c r="B33" s="58"/>
      <c r="C33" s="52"/>
      <c r="D33" s="53"/>
      <c r="E33" s="52"/>
      <c r="G33" s="54"/>
      <c r="I33" s="54"/>
    </row>
    <row r="34" spans="2:9" ht="14.1" customHeight="1">
      <c r="B34" s="51" t="s">
        <v>73</v>
      </c>
      <c r="C34" s="52"/>
      <c r="D34" s="53"/>
      <c r="E34" s="52"/>
      <c r="G34" s="54"/>
      <c r="I34" s="54"/>
    </row>
    <row r="35" spans="2:9">
      <c r="B35" s="58" t="s">
        <v>74</v>
      </c>
      <c r="C35" s="52"/>
      <c r="D35" s="53"/>
      <c r="E35" s="52"/>
      <c r="G35" s="54"/>
      <c r="I35" s="54"/>
    </row>
    <row r="36" spans="2:9" ht="14.25" customHeight="1">
      <c r="B36" s="58" t="s">
        <v>74</v>
      </c>
      <c r="C36" s="52"/>
      <c r="D36" s="53"/>
      <c r="E36" s="52"/>
      <c r="G36" s="54"/>
      <c r="I36" s="54"/>
    </row>
    <row r="37" spans="2:9" ht="14.25" customHeight="1">
      <c r="B37" s="58" t="s">
        <v>74</v>
      </c>
      <c r="C37" s="52"/>
      <c r="D37" s="53"/>
      <c r="E37" s="52"/>
      <c r="G37" s="54"/>
      <c r="I37" s="54"/>
    </row>
    <row r="38" spans="2:9" ht="14.25" customHeight="1">
      <c r="B38" s="58" t="s">
        <v>75</v>
      </c>
      <c r="C38" s="52"/>
      <c r="D38" s="53"/>
      <c r="E38" s="52"/>
      <c r="G38" s="54"/>
      <c r="I38" s="54"/>
    </row>
    <row r="39" spans="2:9">
      <c r="B39" s="58" t="s">
        <v>75</v>
      </c>
      <c r="C39" s="52"/>
      <c r="D39" s="53"/>
      <c r="E39" s="52"/>
      <c r="G39" s="54"/>
      <c r="I39" s="54"/>
    </row>
    <row r="40" spans="2:9" ht="14.1" customHeight="1">
      <c r="B40" s="58" t="s">
        <v>75</v>
      </c>
      <c r="C40" s="52"/>
      <c r="D40" s="53"/>
      <c r="E40" s="52"/>
      <c r="G40" s="54"/>
      <c r="I40" s="54"/>
    </row>
    <row r="41" spans="2:9">
      <c r="B41" s="48" t="s">
        <v>76</v>
      </c>
      <c r="C41" s="59">
        <f>SUM(C11:C40)</f>
        <v>1720143</v>
      </c>
      <c r="D41" s="60"/>
      <c r="E41" s="59">
        <f>SUM(E11:E40)</f>
        <v>421283</v>
      </c>
    </row>
    <row r="42" spans="2:9">
      <c r="B42" s="51" t="s">
        <v>77</v>
      </c>
      <c r="C42" s="60"/>
      <c r="D42" s="60"/>
      <c r="E42" s="60"/>
    </row>
    <row r="43" spans="2:9">
      <c r="B43" s="61"/>
      <c r="C43" s="52"/>
      <c r="D43" s="53"/>
      <c r="E43" s="52"/>
    </row>
    <row r="44" spans="2:9">
      <c r="B44" s="48" t="s">
        <v>78</v>
      </c>
      <c r="C44" s="52"/>
      <c r="D44" s="53"/>
      <c r="E44" s="52"/>
    </row>
    <row r="45" spans="2:9" ht="14.1" customHeight="1">
      <c r="B45" s="55" t="s">
        <v>65</v>
      </c>
      <c r="C45" s="52"/>
      <c r="D45" s="53"/>
      <c r="E45" s="52"/>
    </row>
    <row r="46" spans="2:9">
      <c r="B46" s="55" t="s">
        <v>65</v>
      </c>
      <c r="C46" s="52"/>
      <c r="D46" s="53"/>
      <c r="E46" s="52"/>
    </row>
    <row r="47" spans="2:9" ht="14.1" customHeight="1">
      <c r="B47" s="55" t="s">
        <v>65</v>
      </c>
      <c r="C47" s="52"/>
      <c r="D47" s="53"/>
      <c r="E47" s="52"/>
    </row>
    <row r="48" spans="2:9">
      <c r="B48" s="55" t="s">
        <v>65</v>
      </c>
      <c r="C48" s="52"/>
      <c r="D48" s="53"/>
      <c r="E48" s="52"/>
    </row>
    <row r="49" spans="2:5">
      <c r="B49" s="55" t="s">
        <v>65</v>
      </c>
      <c r="C49" s="52"/>
      <c r="D49" s="53"/>
      <c r="E49" s="52"/>
    </row>
    <row r="50" spans="2:5">
      <c r="B50" s="55" t="s">
        <v>65</v>
      </c>
      <c r="C50" s="52"/>
      <c r="D50" s="53"/>
      <c r="E50" s="52"/>
    </row>
    <row r="51" spans="2:5">
      <c r="B51" s="55" t="s">
        <v>65</v>
      </c>
      <c r="C51" s="52"/>
      <c r="D51" s="53"/>
      <c r="E51" s="52"/>
    </row>
    <row r="52" spans="2:5" ht="14.1" customHeight="1">
      <c r="B52" s="55" t="s">
        <v>65</v>
      </c>
      <c r="C52" s="52"/>
      <c r="D52" s="53"/>
      <c r="E52" s="52"/>
    </row>
    <row r="53" spans="2:5" ht="14.1" customHeight="1">
      <c r="B53" s="55" t="s">
        <v>65</v>
      </c>
      <c r="C53" s="52"/>
      <c r="D53" s="53"/>
      <c r="E53" s="52"/>
    </row>
    <row r="54" spans="2:5" ht="14.1" customHeight="1">
      <c r="B54" s="55" t="s">
        <v>65</v>
      </c>
      <c r="C54" s="52"/>
      <c r="D54" s="53"/>
      <c r="E54" s="52"/>
    </row>
    <row r="55" spans="2:5" ht="14.1" customHeight="1">
      <c r="B55" s="55" t="s">
        <v>65</v>
      </c>
      <c r="C55" s="52"/>
      <c r="D55" s="53"/>
      <c r="E55" s="52"/>
    </row>
    <row r="56" spans="2:5" ht="14.1" customHeight="1">
      <c r="B56" s="55" t="s">
        <v>65</v>
      </c>
      <c r="C56" s="52"/>
      <c r="D56" s="53"/>
      <c r="E56" s="52"/>
    </row>
    <row r="57" spans="2:5" ht="14.1" customHeight="1">
      <c r="B57" s="48" t="s">
        <v>79</v>
      </c>
      <c r="C57" s="59">
        <f>SUM(C45:C56)</f>
        <v>0</v>
      </c>
      <c r="D57" s="60"/>
      <c r="E57" s="59">
        <f>SUM(E45:E56)</f>
        <v>0</v>
      </c>
    </row>
    <row r="58" spans="2:5" ht="14.1" customHeight="1">
      <c r="B58" s="61"/>
      <c r="C58" s="52"/>
      <c r="D58" s="53"/>
      <c r="E58" s="52"/>
    </row>
    <row r="59" spans="2:5" ht="14.1" customHeight="1">
      <c r="B59" s="48" t="s">
        <v>80</v>
      </c>
      <c r="C59" s="52"/>
      <c r="D59" s="53"/>
      <c r="E59" s="52"/>
    </row>
    <row r="60" spans="2:5" ht="14.1" customHeight="1">
      <c r="B60" s="55" t="s">
        <v>65</v>
      </c>
      <c r="C60" s="52"/>
      <c r="D60" s="53"/>
      <c r="E60" s="52"/>
    </row>
    <row r="61" spans="2:5" ht="14.1" customHeight="1">
      <c r="B61" s="55" t="s">
        <v>65</v>
      </c>
      <c r="C61" s="52"/>
      <c r="D61" s="53"/>
      <c r="E61" s="52"/>
    </row>
    <row r="62" spans="2:5" ht="14.1" customHeight="1">
      <c r="B62" s="55" t="s">
        <v>65</v>
      </c>
      <c r="C62" s="52"/>
      <c r="D62" s="53"/>
      <c r="E62" s="52"/>
    </row>
    <row r="63" spans="2:5" ht="14.1" customHeight="1">
      <c r="B63" s="55" t="s">
        <v>65</v>
      </c>
      <c r="C63" s="52"/>
      <c r="D63" s="53"/>
      <c r="E63" s="52"/>
    </row>
    <row r="64" spans="2:5" ht="14.1" customHeight="1">
      <c r="B64" s="55" t="s">
        <v>65</v>
      </c>
      <c r="C64" s="52"/>
      <c r="D64" s="53"/>
      <c r="E64" s="52"/>
    </row>
    <row r="65" spans="2:9" ht="14.1" customHeight="1">
      <c r="B65" s="55" t="s">
        <v>65</v>
      </c>
      <c r="C65" s="52"/>
      <c r="D65" s="53"/>
      <c r="E65" s="52"/>
    </row>
    <row r="66" spans="2:9" ht="14.1" customHeight="1">
      <c r="B66" s="55" t="s">
        <v>65</v>
      </c>
      <c r="C66" s="52"/>
      <c r="D66" s="53"/>
      <c r="E66" s="52"/>
    </row>
    <row r="67" spans="2:9" ht="14.1" customHeight="1">
      <c r="B67" s="55" t="s">
        <v>65</v>
      </c>
      <c r="C67" s="52"/>
      <c r="D67" s="53"/>
      <c r="E67" s="52"/>
    </row>
    <row r="68" spans="2:9" ht="15" customHeight="1">
      <c r="B68" s="55" t="s">
        <v>65</v>
      </c>
      <c r="C68" s="52"/>
      <c r="D68" s="53"/>
      <c r="E68" s="52"/>
    </row>
    <row r="69" spans="2:9" ht="15" customHeight="1">
      <c r="B69" s="55" t="s">
        <v>65</v>
      </c>
      <c r="C69" s="52"/>
      <c r="D69" s="53"/>
      <c r="E69" s="52"/>
    </row>
    <row r="70" spans="2:9" ht="15" customHeight="1">
      <c r="B70" s="55" t="s">
        <v>65</v>
      </c>
      <c r="C70" s="52"/>
      <c r="D70" s="53"/>
      <c r="E70" s="52"/>
    </row>
    <row r="71" spans="2:9" ht="14.1" customHeight="1">
      <c r="B71" s="55" t="s">
        <v>65</v>
      </c>
      <c r="C71" s="52"/>
      <c r="D71" s="56"/>
      <c r="E71" s="57"/>
    </row>
    <row r="72" spans="2:9" ht="14.1" customHeight="1">
      <c r="B72" s="48" t="s">
        <v>81</v>
      </c>
      <c r="C72" s="59">
        <f>SUM(C60:C71)</f>
        <v>0</v>
      </c>
      <c r="D72" s="60"/>
      <c r="E72" s="59">
        <f>SUM(E60:E71)</f>
        <v>0</v>
      </c>
    </row>
    <row r="73" spans="2:9" ht="14.1" customHeight="1">
      <c r="B73" s="61"/>
      <c r="C73" s="52"/>
      <c r="D73" s="53"/>
      <c r="E73" s="52"/>
    </row>
    <row r="74" spans="2:9" ht="14.1" customHeight="1">
      <c r="B74" s="48" t="s">
        <v>82</v>
      </c>
      <c r="C74" s="62">
        <f>C41+C57+C72</f>
        <v>1720143</v>
      </c>
      <c r="D74" s="60"/>
      <c r="E74" s="62">
        <f>E41+E57+E72</f>
        <v>421283</v>
      </c>
    </row>
    <row r="75" spans="2:9">
      <c r="B75" s="63" t="s">
        <v>83</v>
      </c>
      <c r="C75" s="52">
        <v>3364795</v>
      </c>
      <c r="D75" s="53"/>
      <c r="E75" s="52">
        <v>2943512</v>
      </c>
      <c r="G75" s="54"/>
      <c r="I75" s="54"/>
    </row>
    <row r="76" spans="2:9">
      <c r="B76" s="63" t="s">
        <v>84</v>
      </c>
      <c r="C76" s="52"/>
      <c r="D76" s="53"/>
      <c r="E76" s="52"/>
    </row>
    <row r="77" spans="2:9" ht="15.75" thickBot="1">
      <c r="B77" s="64" t="s">
        <v>85</v>
      </c>
      <c r="C77" s="65">
        <f>SUM(C74:C76)</f>
        <v>5084938</v>
      </c>
      <c r="D77" s="66"/>
      <c r="E77" s="65">
        <f>SUM(E74:E76)</f>
        <v>3364795</v>
      </c>
    </row>
    <row r="78" spans="2:9" ht="15.75" thickTop="1"/>
    <row r="80" spans="2:9">
      <c r="B80" s="37" t="s">
        <v>59</v>
      </c>
      <c r="C80" s="67">
        <f>C77-'[1]2.Pasqyra e Pozicioni Financiar'!C30</f>
        <v>5084938</v>
      </c>
      <c r="D80" s="68"/>
      <c r="E80" s="67">
        <f>E77-'[1]2.Pasqyra e Pozicioni Financiar'!E30</f>
        <v>3364795</v>
      </c>
      <c r="F80" s="3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45"/>
  <sheetViews>
    <sheetView tabSelected="1" topLeftCell="A8" zoomScale="90" zoomScaleNormal="90" workbookViewId="0">
      <selection activeCell="M37" sqref="M37"/>
    </sheetView>
  </sheetViews>
  <sheetFormatPr defaultColWidth="9.140625" defaultRowHeight="15"/>
  <cols>
    <col min="1" max="1" width="78.7109375" style="87" customWidth="1"/>
    <col min="2" max="11" width="15.7109375" style="87" customWidth="1"/>
    <col min="12" max="12" width="17.85546875" style="88" customWidth="1"/>
    <col min="13" max="13" width="10.5703125" style="87" bestFit="1" customWidth="1"/>
    <col min="14" max="14" width="11.5703125" style="87" bestFit="1" customWidth="1"/>
    <col min="15" max="16384" width="9.140625" style="87"/>
  </cols>
  <sheetData>
    <row r="1" spans="1:14">
      <c r="A1" s="40" t="s">
        <v>0</v>
      </c>
    </row>
    <row r="2" spans="1:14">
      <c r="A2" s="42" t="s">
        <v>1</v>
      </c>
    </row>
    <row r="3" spans="1:14">
      <c r="A3" s="42" t="s">
        <v>2</v>
      </c>
    </row>
    <row r="4" spans="1:14">
      <c r="A4" s="42" t="s">
        <v>60</v>
      </c>
    </row>
    <row r="5" spans="1:14">
      <c r="A5" s="40" t="s">
        <v>135</v>
      </c>
    </row>
    <row r="6" spans="1:14">
      <c r="A6" s="89"/>
    </row>
    <row r="7" spans="1:14" ht="72">
      <c r="B7" s="90" t="s">
        <v>136</v>
      </c>
      <c r="C7" s="90" t="s">
        <v>137</v>
      </c>
      <c r="D7" s="90" t="s">
        <v>138</v>
      </c>
      <c r="E7" s="91" t="s">
        <v>36</v>
      </c>
      <c r="F7" s="91" t="s">
        <v>36</v>
      </c>
      <c r="G7" s="90" t="s">
        <v>139</v>
      </c>
      <c r="H7" s="90" t="s">
        <v>140</v>
      </c>
      <c r="I7" s="90" t="s">
        <v>141</v>
      </c>
      <c r="J7" s="90" t="s">
        <v>142</v>
      </c>
      <c r="K7" s="90" t="s">
        <v>40</v>
      </c>
      <c r="L7" s="92" t="s">
        <v>142</v>
      </c>
      <c r="M7" s="93"/>
    </row>
    <row r="8" spans="1:14">
      <c r="A8" s="94"/>
      <c r="B8" s="93"/>
      <c r="C8" s="95"/>
      <c r="D8" s="95"/>
      <c r="E8" s="96"/>
      <c r="F8" s="96"/>
      <c r="G8" s="96"/>
      <c r="H8" s="96"/>
      <c r="I8" s="97"/>
      <c r="J8" s="97"/>
      <c r="K8" s="97"/>
      <c r="L8" s="98"/>
      <c r="M8" s="95"/>
    </row>
    <row r="9" spans="1:14">
      <c r="A9" s="99"/>
      <c r="B9" s="100"/>
      <c r="C9" s="100"/>
      <c r="D9" s="100"/>
      <c r="E9" s="101"/>
      <c r="F9" s="101"/>
      <c r="G9" s="101"/>
      <c r="H9" s="101"/>
      <c r="I9" s="102"/>
      <c r="J9" s="102"/>
      <c r="K9" s="102"/>
      <c r="L9" s="103"/>
      <c r="M9" s="95"/>
    </row>
    <row r="10" spans="1:14" ht="15.75" thickBot="1">
      <c r="A10" s="104" t="s">
        <v>143</v>
      </c>
      <c r="B10" s="105">
        <v>239000000</v>
      </c>
      <c r="C10" s="105">
        <v>9700</v>
      </c>
      <c r="D10" s="105"/>
      <c r="E10" s="105">
        <v>2538673</v>
      </c>
      <c r="F10" s="105"/>
      <c r="G10" s="105"/>
      <c r="H10" s="105">
        <v>228737877</v>
      </c>
      <c r="I10" s="105"/>
      <c r="J10" s="105">
        <f t="shared" ref="J10:J22" si="0">SUM(B10:I10)</f>
        <v>470286250</v>
      </c>
      <c r="K10" s="105"/>
      <c r="L10" s="106">
        <f>SUM(J10:K10)</f>
        <v>470286250</v>
      </c>
      <c r="M10" s="95"/>
    </row>
    <row r="11" spans="1:14" ht="15.75" thickTop="1">
      <c r="A11" s="107" t="s">
        <v>144</v>
      </c>
      <c r="B11" s="100"/>
      <c r="C11" s="100"/>
      <c r="D11" s="100"/>
      <c r="E11" s="100"/>
      <c r="F11" s="100"/>
      <c r="G11" s="100"/>
      <c r="H11" s="100"/>
      <c r="I11" s="102"/>
      <c r="J11" s="102">
        <f t="shared" si="0"/>
        <v>0</v>
      </c>
      <c r="K11" s="108"/>
      <c r="L11" s="109">
        <f>SUM(J11:K11)</f>
        <v>0</v>
      </c>
      <c r="M11" s="95"/>
    </row>
    <row r="12" spans="1:14">
      <c r="A12" s="104" t="s">
        <v>145</v>
      </c>
      <c r="B12" s="110">
        <f>SUM(B10:B11)</f>
        <v>239000000</v>
      </c>
      <c r="C12" s="110">
        <f t="shared" ref="C12:K12" si="1">SUM(C10:C11)</f>
        <v>9700</v>
      </c>
      <c r="D12" s="110">
        <f t="shared" si="1"/>
        <v>0</v>
      </c>
      <c r="E12" s="110">
        <f t="shared" si="1"/>
        <v>2538673</v>
      </c>
      <c r="F12" s="110"/>
      <c r="G12" s="110">
        <f t="shared" si="1"/>
        <v>0</v>
      </c>
      <c r="H12" s="110">
        <f t="shared" si="1"/>
        <v>228737877</v>
      </c>
      <c r="I12" s="110">
        <f>SUM(I10:I11)</f>
        <v>0</v>
      </c>
      <c r="J12" s="110">
        <f>SUM(B12:I12)</f>
        <v>470286250</v>
      </c>
      <c r="K12" s="110">
        <f t="shared" si="1"/>
        <v>0</v>
      </c>
      <c r="L12" s="111">
        <f>SUM(J12:K12)</f>
        <v>470286250</v>
      </c>
      <c r="M12" s="95"/>
    </row>
    <row r="13" spans="1:14">
      <c r="A13" s="112" t="s">
        <v>146</v>
      </c>
      <c r="B13" s="100"/>
      <c r="C13" s="100"/>
      <c r="D13" s="100"/>
      <c r="E13" s="100"/>
      <c r="F13" s="100"/>
      <c r="G13" s="100"/>
      <c r="H13" s="100"/>
      <c r="I13" s="113"/>
      <c r="J13" s="113">
        <f t="shared" si="0"/>
        <v>0</v>
      </c>
      <c r="K13" s="113"/>
      <c r="L13" s="109">
        <f t="shared" ref="L13:L34" si="2">SUM(J13:K13)</f>
        <v>0</v>
      </c>
      <c r="M13" s="95"/>
    </row>
    <row r="14" spans="1:14">
      <c r="A14" s="114" t="s">
        <v>141</v>
      </c>
      <c r="B14" s="102"/>
      <c r="C14" s="102"/>
      <c r="D14" s="102"/>
      <c r="E14" s="102"/>
      <c r="F14" s="102"/>
      <c r="G14" s="102"/>
      <c r="H14" s="113"/>
      <c r="I14" s="115">
        <v>-581354</v>
      </c>
      <c r="J14" s="113">
        <f>SUM(B14:I14)</f>
        <v>-581354</v>
      </c>
      <c r="K14" s="115"/>
      <c r="L14" s="116">
        <f t="shared" si="2"/>
        <v>-581354</v>
      </c>
      <c r="M14" s="95"/>
    </row>
    <row r="15" spans="1:14">
      <c r="A15" s="114" t="s">
        <v>121</v>
      </c>
      <c r="B15" s="102"/>
      <c r="C15" s="102"/>
      <c r="D15" s="102"/>
      <c r="E15" s="102"/>
      <c r="F15" s="102"/>
      <c r="G15" s="102"/>
      <c r="H15" s="113"/>
      <c r="I15" s="115"/>
      <c r="J15" s="113">
        <f t="shared" si="0"/>
        <v>0</v>
      </c>
      <c r="K15" s="115"/>
      <c r="L15" s="116">
        <f t="shared" si="2"/>
        <v>0</v>
      </c>
      <c r="M15" s="95"/>
      <c r="N15" s="117"/>
    </row>
    <row r="16" spans="1:14">
      <c r="A16" s="114" t="s">
        <v>147</v>
      </c>
      <c r="B16" s="102"/>
      <c r="C16" s="102"/>
      <c r="D16" s="102"/>
      <c r="E16" s="102"/>
      <c r="F16" s="102"/>
      <c r="G16" s="102"/>
      <c r="H16" s="113"/>
      <c r="I16" s="113"/>
      <c r="J16" s="113">
        <f t="shared" si="0"/>
        <v>0</v>
      </c>
      <c r="K16" s="113"/>
      <c r="L16" s="116">
        <f t="shared" si="2"/>
        <v>0</v>
      </c>
      <c r="M16" s="95"/>
    </row>
    <row r="17" spans="1:14">
      <c r="A17" s="112" t="s">
        <v>148</v>
      </c>
      <c r="B17" s="118">
        <f>SUM(B13:B16)</f>
        <v>0</v>
      </c>
      <c r="C17" s="118">
        <f t="shared" ref="C17:K17" si="3">SUM(C13:C16)</f>
        <v>0</v>
      </c>
      <c r="D17" s="118">
        <f t="shared" si="3"/>
        <v>0</v>
      </c>
      <c r="E17" s="118">
        <f t="shared" si="3"/>
        <v>0</v>
      </c>
      <c r="F17" s="118"/>
      <c r="G17" s="118">
        <f t="shared" si="3"/>
        <v>0</v>
      </c>
      <c r="H17" s="118">
        <f t="shared" si="3"/>
        <v>0</v>
      </c>
      <c r="I17" s="118">
        <f>SUM(I13:I16)</f>
        <v>-581354</v>
      </c>
      <c r="J17" s="118">
        <f t="shared" si="0"/>
        <v>-581354</v>
      </c>
      <c r="K17" s="118">
        <f t="shared" si="3"/>
        <v>0</v>
      </c>
      <c r="L17" s="119">
        <f t="shared" si="2"/>
        <v>-581354</v>
      </c>
      <c r="M17" s="95"/>
      <c r="N17" s="117"/>
    </row>
    <row r="18" spans="1:14">
      <c r="A18" s="112" t="s">
        <v>149</v>
      </c>
      <c r="B18" s="102"/>
      <c r="C18" s="102"/>
      <c r="D18" s="102"/>
      <c r="E18" s="102"/>
      <c r="F18" s="102"/>
      <c r="G18" s="102"/>
      <c r="H18" s="113"/>
      <c r="I18" s="113"/>
      <c r="J18" s="113">
        <f t="shared" si="0"/>
        <v>0</v>
      </c>
      <c r="K18" s="113"/>
      <c r="L18" s="116">
        <f t="shared" si="2"/>
        <v>0</v>
      </c>
      <c r="M18" s="95"/>
    </row>
    <row r="19" spans="1:14">
      <c r="A19" s="120" t="s">
        <v>150</v>
      </c>
      <c r="B19" s="102"/>
      <c r="C19" s="102"/>
      <c r="D19" s="102"/>
      <c r="E19" s="102"/>
      <c r="F19" s="102"/>
      <c r="G19" s="102"/>
      <c r="H19" s="113"/>
      <c r="I19" s="113"/>
      <c r="J19" s="113">
        <f t="shared" si="0"/>
        <v>0</v>
      </c>
      <c r="K19" s="113"/>
      <c r="L19" s="116">
        <f t="shared" si="2"/>
        <v>0</v>
      </c>
      <c r="M19" s="95"/>
    </row>
    <row r="20" spans="1:14">
      <c r="A20" s="120" t="s">
        <v>151</v>
      </c>
      <c r="B20" s="102"/>
      <c r="C20" s="102"/>
      <c r="D20" s="102"/>
      <c r="E20" s="102"/>
      <c r="F20" s="102"/>
      <c r="G20" s="102"/>
      <c r="H20" s="113"/>
      <c r="I20" s="113"/>
      <c r="J20" s="113">
        <f t="shared" si="0"/>
        <v>0</v>
      </c>
      <c r="K20" s="113"/>
      <c r="L20" s="116">
        <f t="shared" si="2"/>
        <v>0</v>
      </c>
      <c r="M20" s="95"/>
    </row>
    <row r="21" spans="1:14">
      <c r="A21" s="121" t="s">
        <v>152</v>
      </c>
      <c r="B21" s="102"/>
      <c r="C21" s="102"/>
      <c r="D21" s="102"/>
      <c r="E21" s="122"/>
      <c r="F21" s="122"/>
      <c r="G21" s="122"/>
      <c r="H21" s="113"/>
      <c r="I21" s="113"/>
      <c r="J21" s="113">
        <f t="shared" si="0"/>
        <v>0</v>
      </c>
      <c r="K21" s="113"/>
      <c r="L21" s="116">
        <f t="shared" si="2"/>
        <v>0</v>
      </c>
      <c r="M21" s="95"/>
    </row>
    <row r="22" spans="1:14">
      <c r="A22" s="112" t="s">
        <v>153</v>
      </c>
      <c r="B22" s="110">
        <f>SUM(B19:B21)</f>
        <v>0</v>
      </c>
      <c r="C22" s="110">
        <f t="shared" ref="C22:K22" si="4">SUM(C19:C21)</f>
        <v>0</v>
      </c>
      <c r="D22" s="110">
        <f t="shared" si="4"/>
        <v>0</v>
      </c>
      <c r="E22" s="110">
        <f t="shared" si="4"/>
        <v>0</v>
      </c>
      <c r="F22" s="110"/>
      <c r="G22" s="110">
        <f t="shared" si="4"/>
        <v>0</v>
      </c>
      <c r="H22" s="110">
        <f t="shared" si="4"/>
        <v>0</v>
      </c>
      <c r="I22" s="110">
        <f t="shared" si="4"/>
        <v>0</v>
      </c>
      <c r="J22" s="118">
        <f t="shared" si="0"/>
        <v>0</v>
      </c>
      <c r="K22" s="110">
        <f t="shared" si="4"/>
        <v>0</v>
      </c>
      <c r="L22" s="111">
        <f t="shared" si="2"/>
        <v>0</v>
      </c>
      <c r="M22" s="95"/>
    </row>
    <row r="23" spans="1:14">
      <c r="A23" s="112"/>
      <c r="B23" s="100"/>
      <c r="C23" s="101"/>
      <c r="D23" s="100"/>
      <c r="E23" s="101"/>
      <c r="F23" s="101"/>
      <c r="G23" s="101"/>
      <c r="H23" s="101"/>
      <c r="I23" s="113"/>
      <c r="J23" s="113"/>
      <c r="K23" s="113"/>
      <c r="L23" s="123"/>
      <c r="M23" s="95"/>
    </row>
    <row r="24" spans="1:14" ht="15.75" thickBot="1">
      <c r="A24" s="112" t="s">
        <v>154</v>
      </c>
      <c r="B24" s="124">
        <f>B12+B17+B22</f>
        <v>239000000</v>
      </c>
      <c r="C24" s="124">
        <f t="shared" ref="C24:K24" si="5">C12+C17+C22</f>
        <v>9700</v>
      </c>
      <c r="D24" s="124">
        <f t="shared" si="5"/>
        <v>0</v>
      </c>
      <c r="E24" s="124">
        <f t="shared" si="5"/>
        <v>2538673</v>
      </c>
      <c r="F24" s="124"/>
      <c r="G24" s="124">
        <f t="shared" si="5"/>
        <v>0</v>
      </c>
      <c r="H24" s="125">
        <f t="shared" si="5"/>
        <v>228737877</v>
      </c>
      <c r="I24" s="125">
        <f t="shared" si="5"/>
        <v>-581354</v>
      </c>
      <c r="J24" s="124">
        <f t="shared" ref="J24:J35" si="6">SUM(B24:I24)</f>
        <v>469704896</v>
      </c>
      <c r="K24" s="124">
        <f t="shared" si="5"/>
        <v>0</v>
      </c>
      <c r="L24" s="126">
        <f>SUM(J24:K24)</f>
        <v>469704896</v>
      </c>
      <c r="M24" s="95"/>
    </row>
    <row r="25" spans="1:14" ht="15.75" thickTop="1">
      <c r="A25" s="127"/>
      <c r="B25" s="100"/>
      <c r="C25" s="100"/>
      <c r="D25" s="100"/>
      <c r="E25" s="100"/>
      <c r="F25" s="100"/>
      <c r="G25" s="100"/>
      <c r="H25" s="100"/>
      <c r="I25" s="113"/>
      <c r="J25" s="113">
        <f t="shared" si="6"/>
        <v>0</v>
      </c>
      <c r="K25" s="113"/>
      <c r="L25" s="109">
        <f t="shared" si="2"/>
        <v>0</v>
      </c>
      <c r="M25" s="95"/>
    </row>
    <row r="26" spans="1:14">
      <c r="A26" s="112" t="s">
        <v>146</v>
      </c>
      <c r="B26" s="102"/>
      <c r="C26" s="102"/>
      <c r="D26" s="102"/>
      <c r="E26" s="102"/>
      <c r="F26" s="102"/>
      <c r="G26" s="102"/>
      <c r="H26" s="113"/>
      <c r="I26" s="113"/>
      <c r="J26" s="113">
        <f t="shared" si="6"/>
        <v>0</v>
      </c>
      <c r="K26" s="113"/>
      <c r="L26" s="116">
        <f t="shared" si="2"/>
        <v>0</v>
      </c>
      <c r="M26" s="95"/>
      <c r="N26" s="117"/>
    </row>
    <row r="27" spans="1:14">
      <c r="A27" s="114" t="s">
        <v>141</v>
      </c>
      <c r="B27" s="102"/>
      <c r="C27" s="102"/>
      <c r="D27" s="102"/>
      <c r="E27" s="102"/>
      <c r="F27" s="102"/>
      <c r="G27" s="102"/>
      <c r="H27" s="113">
        <v>-581354</v>
      </c>
      <c r="I27" s="115">
        <v>-133824</v>
      </c>
      <c r="J27" s="113">
        <f t="shared" si="6"/>
        <v>-715178</v>
      </c>
      <c r="K27" s="115"/>
      <c r="L27" s="116">
        <f t="shared" si="2"/>
        <v>-715178</v>
      </c>
      <c r="M27" s="95"/>
    </row>
    <row r="28" spans="1:14">
      <c r="A28" s="114" t="s">
        <v>121</v>
      </c>
      <c r="B28" s="102"/>
      <c r="C28" s="102"/>
      <c r="D28" s="102"/>
      <c r="E28" s="102"/>
      <c r="F28" s="102"/>
      <c r="G28" s="102"/>
      <c r="H28" s="113"/>
      <c r="I28" s="115"/>
      <c r="J28" s="113">
        <f t="shared" si="6"/>
        <v>0</v>
      </c>
      <c r="K28" s="113"/>
      <c r="L28" s="116">
        <f t="shared" si="2"/>
        <v>0</v>
      </c>
      <c r="M28" s="95"/>
    </row>
    <row r="29" spans="1:14">
      <c r="A29" s="114" t="s">
        <v>147</v>
      </c>
      <c r="B29" s="102"/>
      <c r="C29" s="102"/>
      <c r="D29" s="102"/>
      <c r="E29" s="102"/>
      <c r="F29" s="102"/>
      <c r="G29" s="102"/>
      <c r="H29" s="113"/>
      <c r="I29" s="113"/>
      <c r="J29" s="113">
        <f t="shared" si="6"/>
        <v>0</v>
      </c>
      <c r="K29" s="113"/>
      <c r="L29" s="116">
        <f t="shared" si="2"/>
        <v>0</v>
      </c>
      <c r="M29" s="95"/>
    </row>
    <row r="30" spans="1:14">
      <c r="A30" s="112" t="s">
        <v>148</v>
      </c>
      <c r="B30" s="118">
        <f>SUM(B27:B29)</f>
        <v>0</v>
      </c>
      <c r="C30" s="118">
        <f t="shared" ref="C30:K30" si="7">SUM(C27:C29)</f>
        <v>0</v>
      </c>
      <c r="D30" s="118">
        <f t="shared" si="7"/>
        <v>0</v>
      </c>
      <c r="E30" s="118">
        <f t="shared" si="7"/>
        <v>0</v>
      </c>
      <c r="F30" s="118"/>
      <c r="G30" s="118">
        <f t="shared" si="7"/>
        <v>0</v>
      </c>
      <c r="H30" s="118">
        <f t="shared" si="7"/>
        <v>-581354</v>
      </c>
      <c r="I30" s="118">
        <f t="shared" si="7"/>
        <v>-133824</v>
      </c>
      <c r="J30" s="118">
        <f t="shared" si="6"/>
        <v>-715178</v>
      </c>
      <c r="K30" s="118">
        <f t="shared" si="7"/>
        <v>0</v>
      </c>
      <c r="L30" s="119">
        <f t="shared" si="2"/>
        <v>-715178</v>
      </c>
      <c r="M30" s="95"/>
    </row>
    <row r="31" spans="1:14">
      <c r="A31" s="112" t="s">
        <v>149</v>
      </c>
      <c r="B31" s="102"/>
      <c r="C31" s="102"/>
      <c r="D31" s="102"/>
      <c r="E31" s="102"/>
      <c r="F31" s="102"/>
      <c r="G31" s="102"/>
      <c r="H31" s="113"/>
      <c r="I31" s="113"/>
      <c r="J31" s="113">
        <f t="shared" si="6"/>
        <v>0</v>
      </c>
      <c r="K31" s="113"/>
      <c r="L31" s="116">
        <f t="shared" si="2"/>
        <v>0</v>
      </c>
      <c r="M31" s="95"/>
    </row>
    <row r="32" spans="1:14">
      <c r="A32" s="120" t="s">
        <v>150</v>
      </c>
      <c r="B32" s="102"/>
      <c r="C32" s="102"/>
      <c r="D32" s="102"/>
      <c r="E32" s="102"/>
      <c r="F32" s="102"/>
      <c r="G32" s="102"/>
      <c r="H32" s="113"/>
      <c r="I32" s="113"/>
      <c r="J32" s="113">
        <f t="shared" si="6"/>
        <v>0</v>
      </c>
      <c r="K32" s="113"/>
      <c r="L32" s="116">
        <f t="shared" si="2"/>
        <v>0</v>
      </c>
      <c r="M32" s="95"/>
    </row>
    <row r="33" spans="1:13">
      <c r="A33" s="120" t="s">
        <v>151</v>
      </c>
      <c r="B33" s="102"/>
      <c r="C33" s="102"/>
      <c r="D33" s="102"/>
      <c r="E33" s="102"/>
      <c r="F33" s="102"/>
      <c r="G33" s="102"/>
      <c r="H33" s="113"/>
      <c r="I33" s="113"/>
      <c r="J33" s="113">
        <f t="shared" si="6"/>
        <v>0</v>
      </c>
      <c r="K33" s="113"/>
      <c r="L33" s="116">
        <f t="shared" si="2"/>
        <v>0</v>
      </c>
      <c r="M33" s="95"/>
    </row>
    <row r="34" spans="1:13">
      <c r="A34" s="121" t="s">
        <v>152</v>
      </c>
      <c r="B34" s="102"/>
      <c r="C34" s="102"/>
      <c r="D34" s="102"/>
      <c r="E34" s="122"/>
      <c r="F34" s="122"/>
      <c r="G34" s="122"/>
      <c r="H34" s="113"/>
      <c r="I34" s="113">
        <v>581354</v>
      </c>
      <c r="J34" s="113">
        <f t="shared" si="6"/>
        <v>581354</v>
      </c>
      <c r="K34" s="113"/>
      <c r="L34" s="116">
        <f t="shared" si="2"/>
        <v>581354</v>
      </c>
      <c r="M34" s="95"/>
    </row>
    <row r="35" spans="1:13">
      <c r="A35" s="112" t="s">
        <v>153</v>
      </c>
      <c r="B35" s="118">
        <f>SUM(B32:B34)</f>
        <v>0</v>
      </c>
      <c r="C35" s="118">
        <f t="shared" ref="C35:K35" si="8">SUM(C32:C34)</f>
        <v>0</v>
      </c>
      <c r="D35" s="118">
        <f t="shared" si="8"/>
        <v>0</v>
      </c>
      <c r="E35" s="118">
        <f t="shared" si="8"/>
        <v>0</v>
      </c>
      <c r="F35" s="118"/>
      <c r="G35" s="118">
        <f t="shared" si="8"/>
        <v>0</v>
      </c>
      <c r="H35" s="118">
        <f t="shared" si="8"/>
        <v>0</v>
      </c>
      <c r="I35" s="118">
        <f>SUM(I32:I34)</f>
        <v>581354</v>
      </c>
      <c r="J35" s="118">
        <f t="shared" si="6"/>
        <v>581354</v>
      </c>
      <c r="K35" s="118">
        <f t="shared" si="8"/>
        <v>0</v>
      </c>
      <c r="L35" s="119">
        <f>SUM(J35:K35)</f>
        <v>581354</v>
      </c>
      <c r="M35" s="95"/>
    </row>
    <row r="36" spans="1:13">
      <c r="A36" s="112"/>
      <c r="B36" s="102"/>
      <c r="C36" s="102"/>
      <c r="D36" s="102"/>
      <c r="E36" s="102"/>
      <c r="F36" s="102"/>
      <c r="G36" s="102"/>
      <c r="H36" s="113"/>
      <c r="I36" s="113"/>
      <c r="J36" s="113"/>
      <c r="K36" s="113"/>
      <c r="L36" s="116"/>
      <c r="M36" s="95"/>
    </row>
    <row r="37" spans="1:13" ht="15.75" thickBot="1">
      <c r="A37" s="112" t="s">
        <v>155</v>
      </c>
      <c r="B37" s="124">
        <f>B24+B30+B35</f>
        <v>239000000</v>
      </c>
      <c r="C37" s="124">
        <f t="shared" ref="C37:K37" si="9">C24+C30+C35</f>
        <v>9700</v>
      </c>
      <c r="D37" s="124">
        <f t="shared" si="9"/>
        <v>0</v>
      </c>
      <c r="E37" s="124">
        <f t="shared" si="9"/>
        <v>2538673</v>
      </c>
      <c r="F37" s="124"/>
      <c r="G37" s="124">
        <f t="shared" si="9"/>
        <v>0</v>
      </c>
      <c r="H37" s="125">
        <f>H24+H30+H35</f>
        <v>228156523</v>
      </c>
      <c r="I37" s="125">
        <f>I24+I30+I35</f>
        <v>-133824</v>
      </c>
      <c r="J37" s="124">
        <f>SUM(B37:I37)</f>
        <v>469571072</v>
      </c>
      <c r="K37" s="124">
        <f t="shared" si="9"/>
        <v>0</v>
      </c>
      <c r="L37" s="126">
        <f>SUM(J37:K37)</f>
        <v>469571072</v>
      </c>
      <c r="M37" s="128">
        <f>L37-'[2]2.Pasqyra e Pozicioni Financiar'!$B$48</f>
        <v>0</v>
      </c>
    </row>
    <row r="38" spans="1:13" ht="15.75" thickTop="1">
      <c r="B38" s="128"/>
      <c r="C38" s="128"/>
      <c r="D38" s="128"/>
      <c r="E38" s="128"/>
      <c r="F38" s="128"/>
      <c r="G38" s="128"/>
      <c r="H38" s="117"/>
      <c r="I38" s="117"/>
      <c r="J38" s="117"/>
      <c r="K38" s="117"/>
      <c r="M38" s="95"/>
    </row>
    <row r="39" spans="1:13">
      <c r="A39" s="129" t="s">
        <v>156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95"/>
    </row>
    <row r="40" spans="1:13">
      <c r="A40" s="129" t="s">
        <v>157</v>
      </c>
      <c r="B40" s="130"/>
      <c r="C40" s="130"/>
      <c r="D40" s="130"/>
      <c r="E40" s="130"/>
      <c r="F40" s="130"/>
      <c r="G40" s="130"/>
      <c r="H40" s="132"/>
      <c r="I40" s="132"/>
      <c r="J40" s="129"/>
      <c r="K40" s="132"/>
      <c r="L40" s="131"/>
      <c r="M40" s="95"/>
    </row>
    <row r="41" spans="1:13">
      <c r="B41" s="95"/>
      <c r="C41" s="95"/>
      <c r="D41" s="95"/>
      <c r="E41" s="95"/>
      <c r="F41" s="95"/>
      <c r="G41" s="95"/>
      <c r="M41" s="95"/>
    </row>
    <row r="42" spans="1:13">
      <c r="B42" s="95"/>
      <c r="C42" s="95"/>
      <c r="D42" s="95"/>
      <c r="E42" s="95"/>
      <c r="F42" s="95"/>
      <c r="G42" s="95"/>
      <c r="M42" s="95"/>
    </row>
    <row r="43" spans="1:13">
      <c r="B43" s="95"/>
      <c r="C43" s="95"/>
      <c r="D43" s="95"/>
      <c r="E43" s="95"/>
      <c r="F43" s="95"/>
      <c r="G43" s="95"/>
    </row>
    <row r="45" spans="1:13">
      <c r="H45" s="11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2.Pasqyra e Pozicioni Financiar</vt:lpstr>
      <vt:lpstr>1.Pasqyra e Perform. (natyra)</vt:lpstr>
      <vt:lpstr>5-CashFlow (indirekt)</vt:lpstr>
      <vt:lpstr>Pasqyra e Levizjeve ne Kapital</vt:lpstr>
      <vt:lpstr>'2.Pasqyra e Pozicioni Financiar'!Print_Area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2021-07-26T13:14:50Z</dcterms:created>
  <dcterms:modified xsi:type="dcterms:W3CDTF">2021-10-09T10:59:13Z</dcterms:modified>
</cp:coreProperties>
</file>