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9735" tabRatio="801" activeTab="3"/>
  </bookViews>
  <sheets>
    <sheet name="1-Pasqyra e Pozicioni Financiar" sheetId="17" r:id="rId1"/>
    <sheet name="2.1-Pasqyra e Perform. (natyra)" sheetId="18" r:id="rId2"/>
    <sheet name="2.2-Pasqyra e Perform.(funks)" sheetId="20" state="hidden" r:id="rId3"/>
    <sheet name="3.1-CashFlow (indirekt)" sheetId="22" r:id="rId4"/>
    <sheet name="3.2-CashFlow (direkt)" sheetId="21" state="hidden" r:id="rId5"/>
    <sheet name="4-Pasq. e Levizjeve ne Kapital" sheetId="19" r:id="rId6"/>
    <sheet name="Shpenzime te pazbritshme 14  " sheetId="11" state="hidden" r:id="rId7"/>
  </sheets>
  <externalReferences>
    <externalReference r:id="rId8"/>
  </externalReferences>
  <definedNames>
    <definedName name="_xlnm._FilterDatabase" localSheetId="6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6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6" hidden="1">'Shpenzime te pazbritshme 14  '!$A$2:$M$2</definedName>
    <definedName name="Z_22AB98C9_5529_497A_9DE7_02FC5BFD3E55_.wvu.FilterData" localSheetId="6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7" i="17"/>
  <c r="G12" i="19"/>
  <c r="H12"/>
  <c r="I10"/>
  <c r="H17"/>
  <c r="B42" i="18"/>
  <c r="D107" i="17" l="1"/>
  <c r="B75"/>
  <c r="D17" i="20"/>
  <c r="D36" s="1"/>
  <c r="D41" s="1"/>
  <c r="D51" s="1"/>
  <c r="B17"/>
  <c r="B36" s="1"/>
  <c r="B41" s="1"/>
  <c r="C37" i="22"/>
  <c r="E37"/>
  <c r="C49"/>
  <c r="E49"/>
  <c r="C64"/>
  <c r="E64"/>
  <c r="B18" i="21"/>
  <c r="D18"/>
  <c r="B29"/>
  <c r="D29"/>
  <c r="B42"/>
  <c r="B44" s="1"/>
  <c r="B47" s="1"/>
  <c r="D42"/>
  <c r="B49" i="20"/>
  <c r="D49"/>
  <c r="B51" l="1"/>
  <c r="D44" i="21"/>
  <c r="D47" s="1"/>
  <c r="E66" i="22"/>
  <c r="E69" s="1"/>
  <c r="E72" s="1"/>
  <c r="C66"/>
  <c r="C69" s="1"/>
  <c r="C72" s="1"/>
  <c r="J35" i="19" l="1"/>
  <c r="H35"/>
  <c r="G35"/>
  <c r="F35"/>
  <c r="E35"/>
  <c r="D35"/>
  <c r="C35"/>
  <c r="B35"/>
  <c r="I34"/>
  <c r="K34" s="1"/>
  <c r="I33"/>
  <c r="K33" s="1"/>
  <c r="K32"/>
  <c r="I32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24"/>
  <c r="F12"/>
  <c r="F24" s="1"/>
  <c r="E12"/>
  <c r="E24" s="1"/>
  <c r="D12"/>
  <c r="C12"/>
  <c r="B12"/>
  <c r="B24" s="1"/>
  <c r="I11"/>
  <c r="K11" s="1"/>
  <c r="K10"/>
  <c r="D55" i="18"/>
  <c r="B55"/>
  <c r="D42"/>
  <c r="D47" s="1"/>
  <c r="B47"/>
  <c r="D109" i="17"/>
  <c r="B109"/>
  <c r="D92"/>
  <c r="B92"/>
  <c r="D75"/>
  <c r="D55"/>
  <c r="B55"/>
  <c r="D33"/>
  <c r="B33"/>
  <c r="D94" l="1"/>
  <c r="D57"/>
  <c r="B57"/>
  <c r="B57" i="18"/>
  <c r="D24" i="19"/>
  <c r="I22"/>
  <c r="K22" s="1"/>
  <c r="D57" i="18"/>
  <c r="I35" i="19"/>
  <c r="K35" s="1"/>
  <c r="I12"/>
  <c r="K12" s="1"/>
  <c r="C24"/>
  <c r="G24"/>
  <c r="I24" s="1"/>
  <c r="K24" s="1"/>
  <c r="D111" i="17"/>
  <c r="D113" s="1"/>
  <c r="J24" i="19"/>
  <c r="J37" s="1"/>
  <c r="H30"/>
  <c r="I30" s="1"/>
  <c r="K30" s="1"/>
  <c r="I17"/>
  <c r="K17" s="1"/>
  <c r="I14"/>
  <c r="K14" s="1"/>
  <c r="C37"/>
  <c r="F37"/>
  <c r="D37"/>
  <c r="B37"/>
  <c r="E37"/>
  <c r="B94" i="17"/>
  <c r="B111" s="1"/>
  <c r="B113" s="1"/>
  <c r="G37" i="19" l="1"/>
  <c r="H37"/>
  <c r="I37" l="1"/>
  <c r="K3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<sst xmlns="http://schemas.openxmlformats.org/spreadsheetml/2006/main" count="727" uniqueCount="446">
  <si>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</si>
  <si>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</si>
  <si>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</si>
  <si>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</si>
  <si>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</si>
  <si>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</si>
  <si>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</si>
  <si>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</si>
  <si>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</si>
  <si>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</si>
  <si>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</si>
  <si>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</si>
  <si>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</si>
  <si>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</si>
  <si>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</si>
  <si>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</si>
  <si>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</si>
  <si>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</si>
  <si>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</si>
  <si>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</si>
  <si>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</si>
  <si>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</si>
  <si>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</si>
  <si>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</si>
  <si>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</si>
  <si>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</si>
  <si>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</si>
  <si>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</si>
  <si>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</si>
  <si>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</si>
  <si>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Tatimi mbi fitimin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</si>
  <si>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</si>
  <si>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</si>
  <si>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</si>
  <si>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</si>
  <si>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</si>
  <si>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</si>
  <si>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</si>
  <si>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</si>
  <si>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</si>
  <si>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</si>
  <si>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</si>
  <si>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</si>
  <si>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</si>
  <si>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</si>
  <si>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</si>
  <si>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</si>
  <si>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</si>
  <si>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</si>
  <si>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</si>
  <si>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</si>
  <si>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</si>
  <si>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</si>
  <si>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</si>
  <si>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</si>
  <si>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</si>
  <si>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</si>
  <si>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</si>
  <si>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</si>
  <si>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</si>
  <si>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</si>
  <si>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</si>
  <si>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</si>
  <si>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</si>
  <si>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</si>
  <si>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</si>
  <si>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</si>
  <si>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</si>
  <si>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</si>
  <si>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</si>
  <si>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</si>
  <si>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</si>
  <si>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</si>
  <si>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</si>
  <si>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</si>
  <si>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</si>
  <si>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</si>
  <si>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</si>
  <si>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</si>
  <si>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</si>
  <si>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</si>
  <si>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</si>
  <si>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</si>
  <si>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</si>
  <si>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</si>
  <si>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</si>
  <si>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</si>
  <si>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</si>
  <si>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</si>
  <si>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</si>
  <si>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</si>
  <si>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</si>
  <si>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</si>
  <si>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</si>
  <si>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</si>
  <si>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</si>
  <si>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</si>
  <si>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</si>
  <si>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</si>
  <si>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</si>
  <si>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</si>
  <si>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</si>
  <si>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</si>
  <si>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</si>
  <si>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</si>
  <si>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</si>
  <si>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</si>
  <si>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</si>
  <si>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</si>
  <si>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</si>
  <si>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</si>
  <si>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</si>
  <si>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</si>
  <si>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</si>
  <si>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</si>
  <si>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</si>
  <si>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</si>
  <si>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</si>
  <si>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</si>
  <si>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</si>
  <si>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</si>
  <si>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</si>
  <si>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</si>
  <si>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</si>
  <si>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</si>
  <si>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</si>
  <si>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</si>
  <si>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</si>
  <si>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</si>
  <si>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</si>
  <si>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</si>
  <si>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</si>
  <si>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</si>
  <si>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</si>
  <si>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</si>
  <si>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</si>
  <si>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</si>
  <si>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</si>
  <si>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</si>
  <si>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</si>
  <si>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</si>
  <si>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</si>
  <si>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</si>
  <si>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</si>
  <si>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</si>
  <si>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</si>
  <si>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</si>
  <si>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</si>
  <si>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</si>
  <si>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</si>
  <si>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</si>
  <si>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</si>
  <si>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</si>
  <si>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</si>
  <si>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</si>
  <si>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</si>
  <si>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</si>
  <si>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</si>
  <si>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</si>
  <si>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</si>
  <si>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</si>
  <si>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</si>
  <si>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</si>
  <si>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</si>
  <si>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</si>
  <si>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</si>
  <si>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</si>
  <si>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</si>
  <si>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</si>
  <si>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</si>
  <si>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</si>
  <si>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</si>
  <si>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</si>
  <si>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</si>
  <si>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</si>
  <si>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</si>
  <si>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</si>
  <si>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</si>
  <si>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</si>
  <si>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</si>
  <si>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</si>
  <si>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</si>
  <si>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</si>
  <si>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</si>
  <si>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</si>
  <si>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</si>
  <si>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</si>
  <si>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</si>
  <si>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</si>
  <si>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</si>
  <si>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</si>
  <si>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</si>
  <si>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</si>
  <si>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</si>
  <si>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</si>
  <si>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</si>
  <si>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</si>
  <si>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</si>
  <si>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</si>
  <si>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</si>
  <si>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</si>
  <si>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</si>
  <si>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</si>
  <si>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</si>
  <si>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</si>
  <si>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</si>
  <si>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</si>
  <si>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</si>
  <si>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</si>
  <si>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</si>
  <si>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</si>
  <si>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</si>
  <si>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</si>
  <si>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</si>
  <si>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</si>
  <si>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</si>
  <si>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</si>
  <si>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</si>
  <si>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</si>
  <si>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</si>
  <si>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</si>
  <si>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</si>
  <si>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</si>
  <si>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</si>
  <si>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</si>
  <si>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</si>
  <si>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</si>
  <si>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</si>
  <si>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</si>
  <si>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</si>
  <si>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</si>
  <si>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</si>
  <si>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</si>
  <si>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</si>
  <si>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</si>
  <si>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</si>
  <si>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</si>
  <si>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</si>
  <si>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</si>
  <si>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</si>
  <si>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</si>
  <si>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</si>
  <si>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</si>
  <si>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</si>
  <si>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</si>
  <si>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</si>
  <si>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</si>
  <si>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</si>
  <si>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</si>
  <si>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</si>
  <si>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</si>
  <si>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</si>
  <si>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</si>
  <si>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</si>
  <si>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</si>
  <si>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</si>
  <si>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</si>
  <si>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</si>
  <si>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</si>
  <si>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</si>
  <si>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</si>
  <si>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</si>
  <si>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</si>
  <si>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</si>
  <si>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</si>
  <si>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</si>
  <si>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</si>
  <si>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</si>
  <si>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</si>
  <si>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</si>
  <si>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</si>
  <si>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</si>
  <si>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</si>
  <si>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</si>
  <si>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</si>
  <si>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</si>
  <si>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</si>
  <si>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</si>
  <si>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</si>
  <si>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</si>
  <si>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</si>
  <si>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</si>
  <si>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</si>
  <si>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</si>
  <si>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</si>
  <si>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</si>
  <si>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</si>
  <si>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</si>
  <si>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</si>
  <si>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</si>
  <si>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</si>
  <si>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</si>
  <si>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</si>
  <si>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</si>
  <si>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</si>
  <si>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</si>
  <si>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</si>
  <si>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</si>
  <si>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</si>
  <si>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</si>
  <si>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</si>
  <si>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</si>
  <si>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</si>
  <si>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</si>
  <si>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</si>
  <si>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</si>
  <si>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</si>
  <si>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</si>
  <si>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</si>
  <si>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</si>
  <si>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</si>
  <si>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</si>
  <si>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</si>
  <si>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</si>
  <si>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</si>
  <si>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</si>
  <si>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</si>
  <si>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</si>
  <si>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</si>
  <si>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</si>
  <si>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</si>
  <si>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</si>
  <si>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</si>
  <si>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</si>
  <si>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</si>
  <si>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</si>
  <si>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</si>
  <si>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</si>
  <si>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</si>
  <si>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</si>
  <si>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</si>
  <si>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</si>
  <si>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</si>
  <si>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</si>
  <si>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</si>
  <si>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</si>
  <si>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</si>
  <si>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</si>
  <si>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</si>
  <si>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</si>
  <si>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</si>
  <si>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</si>
  <si>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</si>
  <si>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</si>
  <si>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</si>
  <si>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</si>
  <si>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</si>
  <si>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</si>
  <si>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</si>
  <si>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</si>
  <si>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</si>
  <si>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</si>
  <si>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Efekti i ndryshimeve ne politikat kontabile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</si>
  <si>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</si>
  <si>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</si>
  <si>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</si>
  <si>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</si>
  <si>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</si>
  <si>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</si>
  <si>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</si>
  <si>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</si>
  <si>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</si>
  <si>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</si>
  <si>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</si>
  <si>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</si>
  <si>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</si>
  <si>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</si>
  <si>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</si>
  <si>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</si>
  <si>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</si>
  <si>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</si>
  <si>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</si>
  <si>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</si>
  <si>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</si>
  <si>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</si>
  <si>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</si>
  <si>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</si>
  <si>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</si>
  <si>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</si>
  <si>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</si>
  <si>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</si>
  <si>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</si>
  <si>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</si>
  <si>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</si>
  <si>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</si>
  <si>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</si>
  <si>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</si>
  <si>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</si>
  <si>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</si>
  <si>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</si>
  <si>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</si>
  <si>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</si>
  <si>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</si>
  <si>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</si>
  <si>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</si>
  <si>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</si>
  <si>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</si>
  <si>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</si>
  <si>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</si>
  <si>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</si>
  <si>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</si>
  <si>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</si>
  <si>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</si>
  <si>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</si>
  <si>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</si>
  <si>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</si>
  <si>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</si>
  <si>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</si>
  <si>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</si>
  <si>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</si>
  <si>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</si>
  <si>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</si>
  <si>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</si>
  <si>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</si>
  <si>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</si>
  <si>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</si>
  <si>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</si>
  <si>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</si>
  <si>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</si>
  <si>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</si>
  <si>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</si>
  <si>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</si>
  <si>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</si>
  <si>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</si>
  <si>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</si>
  <si>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</si>
  <si>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</si>
  <si>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</si>
  <si>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</si>
  <si>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</si>
  <si>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</si>
  <si>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</si>
  <si>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</si>
  <si>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</si>
  <si>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</si>
  <si>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</si>
  <si>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</si>
  <si>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Pasqyrat financiare te vitit 2018</t>
  </si>
  <si>
    <t xml:space="preserve">Novo Sapac Energie Shpk </t>
  </si>
  <si>
    <t>L32402010B</t>
  </si>
  <si>
    <t>Raportuese 2018</t>
  </si>
  <si>
    <t>Para ardhese 2017</t>
  </si>
  <si>
    <t>Pozicioni financiar ne fillim 31.12.2016</t>
  </si>
  <si>
    <t>Pozicioni financiar i rideklaruar ne fillim  01.01.2017</t>
  </si>
  <si>
    <t>Pozicioni financiar ne fund (viti paraardhes) 31.12.2017</t>
  </si>
  <si>
    <t>Pozicioni financiar ne fund (viti aktual) 31.12.2018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</si>
</sst>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9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20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0" fontId="178" fillId="0" borderId="0" xfId="0" applyFont="1" applyBorder="1" applyAlignment="1"/>
    <xf numFmtId="0" fontId="184" fillId="0" borderId="0" xfId="3507" applyNumberFormat="1" applyFont="1" applyFill="1" applyBorder="1" applyAlignment="1">
      <alignment vertical="center"/>
    </xf>
    <xf numFmtId="0" fontId="181" fillId="0" borderId="0" xfId="0" applyFont="1" applyAlignment="1"/>
    <xf numFmtId="0" fontId="185" fillId="0" borderId="0" xfId="0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0" fontId="181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6" fillId="0" borderId="0" xfId="0" applyNumberFormat="1" applyFont="1" applyFill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2" fillId="0" borderId="0" xfId="6592" applyNumberFormat="1" applyFont="1" applyFill="1" applyBorder="1" applyAlignment="1" applyProtection="1">
      <alignment wrapText="1"/>
    </xf>
    <xf numFmtId="0" fontId="181" fillId="0" borderId="0" xfId="6592" applyFont="1"/>
    <xf numFmtId="0" fontId="188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7" fillId="0" borderId="0" xfId="6592" applyFont="1"/>
    <xf numFmtId="0" fontId="177" fillId="0" borderId="0" xfId="6592" applyNumberFormat="1" applyFont="1" applyFill="1" applyBorder="1" applyAlignment="1" applyProtection="1">
      <alignment horizontal="center" wrapText="1"/>
    </xf>
    <xf numFmtId="0" fontId="177" fillId="0" borderId="0" xfId="6593" applyFont="1" applyFill="1" applyBorder="1"/>
    <xf numFmtId="0" fontId="181" fillId="0" borderId="0" xfId="6592" applyFont="1" applyBorder="1"/>
    <xf numFmtId="0" fontId="182" fillId="0" borderId="0" xfId="6593" applyFont="1" applyFill="1" applyBorder="1"/>
    <xf numFmtId="0" fontId="191" fillId="0" borderId="0" xfId="6592" applyNumberFormat="1" applyFont="1" applyFill="1" applyBorder="1" applyAlignment="1" applyProtection="1">
      <alignment vertical="center"/>
    </xf>
    <xf numFmtId="0" fontId="189" fillId="0" borderId="0" xfId="6592" applyNumberFormat="1" applyFont="1" applyFill="1" applyBorder="1" applyAlignment="1" applyProtection="1">
      <alignment vertical="center"/>
    </xf>
    <xf numFmtId="0" fontId="191" fillId="0" borderId="0" xfId="6592" applyNumberFormat="1" applyFont="1" applyFill="1" applyBorder="1" applyAlignment="1" applyProtection="1">
      <alignment vertical="top" wrapText="1"/>
    </xf>
    <xf numFmtId="0" fontId="189" fillId="0" borderId="0" xfId="6592" applyNumberFormat="1" applyFont="1" applyFill="1" applyBorder="1" applyAlignment="1" applyProtection="1">
      <alignment vertical="top" wrapText="1"/>
    </xf>
    <xf numFmtId="0" fontId="189" fillId="0" borderId="0" xfId="6592" applyNumberFormat="1" applyFont="1" applyFill="1" applyBorder="1" applyAlignment="1" applyProtection="1">
      <alignment vertical="top"/>
    </xf>
    <xf numFmtId="0" fontId="191" fillId="0" borderId="0" xfId="6592" applyNumberFormat="1" applyFont="1" applyFill="1" applyBorder="1" applyAlignment="1" applyProtection="1"/>
    <xf numFmtId="37" fontId="181" fillId="0" borderId="0" xfId="6592" applyNumberFormat="1" applyFont="1" applyBorder="1"/>
    <xf numFmtId="37" fontId="181" fillId="0" borderId="0" xfId="6592" applyNumberFormat="1" applyFont="1"/>
    <xf numFmtId="0" fontId="189" fillId="62" borderId="0" xfId="6592" applyNumberFormat="1" applyFont="1" applyFill="1" applyBorder="1" applyAlignment="1" applyProtection="1">
      <alignment vertical="top"/>
    </xf>
    <xf numFmtId="0" fontId="177" fillId="62" borderId="0" xfId="0" applyNumberFormat="1" applyFont="1" applyFill="1" applyBorder="1" applyAlignment="1" applyProtection="1">
      <alignment wrapText="1"/>
    </xf>
    <xf numFmtId="0" fontId="183" fillId="62" borderId="0" xfId="0" applyNumberFormat="1" applyFont="1" applyFill="1" applyBorder="1" applyAlignment="1" applyProtection="1">
      <alignment horizontal="left" wrapText="1" indent="2"/>
    </xf>
    <xf numFmtId="0" fontId="183" fillId="34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/>
    <xf numFmtId="0" fontId="181" fillId="0" borderId="0" xfId="6595" applyFont="1"/>
    <xf numFmtId="0" fontId="181" fillId="0" borderId="0" xfId="6595" applyFont="1" applyBorder="1"/>
    <xf numFmtId="37" fontId="174" fillId="64" borderId="0" xfId="215" applyNumberFormat="1" applyFont="1" applyFill="1" applyBorder="1" applyAlignment="1" applyProtection="1">
      <alignment horizontal="right" wrapText="1"/>
    </xf>
    <xf numFmtId="0" fontId="182" fillId="0" borderId="0" xfId="6596" applyNumberFormat="1" applyFont="1" applyFill="1" applyBorder="1" applyAlignment="1" applyProtection="1">
      <alignment wrapText="1"/>
    </xf>
    <xf numFmtId="37" fontId="181" fillId="0" borderId="0" xfId="6596" applyNumberFormat="1" applyFont="1" applyAlignment="1">
      <alignment horizontal="right"/>
    </xf>
    <xf numFmtId="37" fontId="181" fillId="0" borderId="0" xfId="6596" applyNumberFormat="1" applyFont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wrapText="1"/>
    </xf>
    <xf numFmtId="37" fontId="186" fillId="0" borderId="16" xfId="6596" applyNumberFormat="1" applyFont="1" applyFill="1" applyBorder="1" applyAlignment="1">
      <alignment horizontal="right"/>
    </xf>
    <xf numFmtId="37" fontId="186" fillId="0" borderId="0" xfId="6596" applyNumberFormat="1" applyFont="1" applyFill="1" applyBorder="1" applyAlignment="1">
      <alignment horizontal="right"/>
    </xf>
    <xf numFmtId="0" fontId="177" fillId="0" borderId="0" xfId="6596" applyNumberFormat="1" applyFont="1" applyFill="1" applyBorder="1" applyAlignment="1" applyProtection="1">
      <alignment wrapText="1"/>
    </xf>
    <xf numFmtId="37" fontId="179" fillId="0" borderId="26" xfId="6596" applyNumberFormat="1" applyFont="1" applyBorder="1" applyAlignment="1">
      <alignment horizontal="right" vertical="center"/>
    </xf>
    <xf numFmtId="37" fontId="179" fillId="0" borderId="0" xfId="6596" applyNumberFormat="1" applyFont="1" applyBorder="1" applyAlignment="1">
      <alignment horizontal="right" vertical="center"/>
    </xf>
    <xf numFmtId="37" fontId="182" fillId="64" borderId="0" xfId="215" applyNumberFormat="1" applyFont="1" applyFill="1" applyBorder="1" applyAlignment="1" applyProtection="1">
      <alignment horizontal="right" wrapText="1"/>
    </xf>
    <xf numFmtId="38" fontId="186" fillId="0" borderId="16" xfId="6595" applyNumberFormat="1" applyFont="1" applyFill="1" applyBorder="1"/>
    <xf numFmtId="38" fontId="181" fillId="0" borderId="0" xfId="6595" applyNumberFormat="1" applyFont="1" applyFill="1" applyBorder="1"/>
    <xf numFmtId="38" fontId="181" fillId="64" borderId="27" xfId="6595" applyNumberFormat="1" applyFont="1" applyFill="1" applyBorder="1"/>
    <xf numFmtId="38" fontId="181" fillId="0" borderId="0" xfId="6595" applyNumberFormat="1" applyFont="1" applyBorder="1"/>
    <xf numFmtId="38" fontId="181" fillId="64" borderId="0" xfId="6595" applyNumberFormat="1" applyFont="1" applyFill="1"/>
    <xf numFmtId="38" fontId="181" fillId="0" borderId="0" xfId="6595" applyNumberFormat="1" applyFont="1"/>
    <xf numFmtId="0" fontId="186" fillId="0" borderId="0" xfId="6595" applyFont="1"/>
    <xf numFmtId="38" fontId="186" fillId="0" borderId="26" xfId="6595" applyNumberFormat="1" applyFont="1" applyBorder="1"/>
    <xf numFmtId="38" fontId="186" fillId="0" borderId="0" xfId="6595" applyNumberFormat="1" applyFont="1" applyBorder="1"/>
    <xf numFmtId="0" fontId="177" fillId="0" borderId="0" xfId="6595" applyNumberFormat="1" applyFont="1" applyFill="1" applyBorder="1" applyAlignment="1" applyProtection="1">
      <alignment wrapText="1"/>
    </xf>
    <xf numFmtId="0" fontId="181" fillId="64" borderId="0" xfId="6595" applyFont="1" applyFill="1"/>
    <xf numFmtId="38" fontId="180" fillId="64" borderId="0" xfId="6595" applyNumberFormat="1" applyFont="1" applyFill="1" applyBorder="1" applyAlignment="1">
      <alignment vertical="center"/>
    </xf>
    <xf numFmtId="38" fontId="180" fillId="0" borderId="0" xfId="6595" applyNumberFormat="1" applyFont="1" applyBorder="1" applyAlignment="1">
      <alignment vertical="center"/>
    </xf>
    <xf numFmtId="0" fontId="179" fillId="0" borderId="0" xfId="6595" applyFont="1" applyBorder="1" applyAlignment="1">
      <alignment vertical="center"/>
    </xf>
    <xf numFmtId="38" fontId="181" fillId="64" borderId="0" xfId="6595" applyNumberFormat="1" applyFont="1" applyFill="1" applyBorder="1"/>
    <xf numFmtId="0" fontId="179" fillId="0" borderId="0" xfId="6595" applyFont="1" applyBorder="1" applyAlignment="1">
      <alignment horizontal="left" vertical="center"/>
    </xf>
    <xf numFmtId="0" fontId="185" fillId="0" borderId="0" xfId="6595" applyFont="1" applyBorder="1" applyAlignment="1">
      <alignment vertical="center"/>
    </xf>
    <xf numFmtId="3" fontId="179" fillId="0" borderId="0" xfId="6595" applyNumberFormat="1" applyFont="1" applyBorder="1" applyAlignment="1">
      <alignment horizontal="center" vertical="center"/>
    </xf>
    <xf numFmtId="0" fontId="187" fillId="0" borderId="0" xfId="6595" applyFont="1"/>
    <xf numFmtId="0" fontId="182" fillId="0" borderId="0" xfId="6595" applyNumberFormat="1" applyFont="1" applyFill="1" applyBorder="1" applyAlignment="1" applyProtection="1">
      <alignment wrapText="1"/>
    </xf>
    <xf numFmtId="38" fontId="181" fillId="61" borderId="16" xfId="6595" applyNumberFormat="1" applyFont="1" applyFill="1" applyBorder="1"/>
    <xf numFmtId="38" fontId="181" fillId="61" borderId="0" xfId="6595" applyNumberFormat="1" applyFont="1" applyFill="1" applyBorder="1"/>
    <xf numFmtId="0" fontId="177" fillId="61" borderId="0" xfId="6595" applyNumberFormat="1" applyFont="1" applyFill="1" applyBorder="1" applyAlignment="1" applyProtection="1">
      <alignment horizontal="left" wrapText="1"/>
    </xf>
    <xf numFmtId="0" fontId="182" fillId="0" borderId="0" xfId="6595" applyNumberFormat="1" applyFont="1" applyFill="1" applyBorder="1" applyAlignment="1" applyProtection="1">
      <alignment horizontal="left" wrapText="1"/>
    </xf>
    <xf numFmtId="38" fontId="181" fillId="0" borderId="15" xfId="6595" applyNumberFormat="1" applyFont="1" applyBorder="1"/>
    <xf numFmtId="0" fontId="177" fillId="0" borderId="0" xfId="3275" applyFont="1" applyFill="1" applyAlignment="1">
      <alignment vertical="top" wrapText="1"/>
    </xf>
    <xf numFmtId="38" fontId="181" fillId="0" borderId="26" xfId="6595" applyNumberFormat="1" applyFont="1" applyBorder="1"/>
    <xf numFmtId="0" fontId="182" fillId="0" borderId="0" xfId="6595" applyNumberFormat="1" applyFont="1" applyFill="1" applyBorder="1" applyAlignment="1" applyProtection="1">
      <alignment horizontal="left" wrapText="1" indent="2"/>
    </xf>
    <xf numFmtId="0" fontId="182" fillId="0" borderId="0" xfId="6595" applyNumberFormat="1" applyFont="1" applyFill="1" applyBorder="1" applyAlignment="1" applyProtection="1">
      <alignment horizontal="left" indent="2"/>
    </xf>
    <xf numFmtId="3" fontId="180" fillId="0" borderId="0" xfId="6595" applyNumberFormat="1" applyFont="1" applyBorder="1" applyAlignment="1">
      <alignment vertical="center"/>
    </xf>
    <xf numFmtId="1" fontId="184" fillId="0" borderId="0" xfId="3507" applyNumberFormat="1" applyFont="1" applyFill="1" applyBorder="1" applyAlignment="1">
      <alignment vertical="center"/>
    </xf>
    <xf numFmtId="167" fontId="184" fillId="0" borderId="0" xfId="3507" applyNumberFormat="1" applyFont="1" applyFill="1" applyBorder="1" applyAlignment="1">
      <alignment vertical="center"/>
    </xf>
    <xf numFmtId="0" fontId="177" fillId="61" borderId="0" xfId="0" applyNumberFormat="1" applyFont="1" applyFill="1" applyBorder="1" applyAlignment="1" applyProtection="1">
      <alignment horizontal="left" wrapText="1"/>
    </xf>
    <xf numFmtId="0" fontId="182" fillId="0" borderId="0" xfId="0" applyNumberFormat="1" applyFont="1" applyFill="1" applyBorder="1" applyAlignment="1" applyProtection="1">
      <alignment horizontal="lef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83" fillId="0" borderId="0" xfId="0" applyNumberFormat="1" applyFont="1" applyFill="1" applyBorder="1" applyAlignment="1" applyProtection="1">
      <alignment wrapText="1"/>
    </xf>
    <xf numFmtId="1" fontId="180" fillId="0" borderId="0" xfId="0" applyNumberFormat="1" applyFont="1" applyBorder="1" applyAlignment="1">
      <alignment vertical="center"/>
    </xf>
    <xf numFmtId="1" fontId="181" fillId="0" borderId="0" xfId="0" applyNumberFormat="1" applyFont="1"/>
    <xf numFmtId="1" fontId="181" fillId="0" borderId="0" xfId="0" applyNumberFormat="1" applyFont="1" applyBorder="1"/>
    <xf numFmtId="1" fontId="181" fillId="61" borderId="0" xfId="0" applyNumberFormat="1" applyFont="1" applyFill="1"/>
    <xf numFmtId="1" fontId="186" fillId="0" borderId="0" xfId="0" applyNumberFormat="1" applyFont="1"/>
    <xf numFmtId="1" fontId="179" fillId="0" borderId="26" xfId="0" applyNumberFormat="1" applyFont="1" applyBorder="1" applyAlignment="1">
      <alignment vertical="center"/>
    </xf>
    <xf numFmtId="1" fontId="179" fillId="0" borderId="0" xfId="0" applyNumberFormat="1" applyFont="1" applyBorder="1" applyAlignment="1">
      <alignment vertical="center"/>
    </xf>
    <xf numFmtId="1" fontId="179" fillId="0" borderId="16" xfId="0" applyNumberFormat="1" applyFont="1" applyFill="1" applyBorder="1" applyAlignment="1">
      <alignment vertical="center"/>
    </xf>
    <xf numFmtId="1" fontId="179" fillId="0" borderId="0" xfId="0" applyNumberFormat="1" applyFont="1" applyFill="1" applyBorder="1" applyAlignment="1">
      <alignment vertical="center"/>
    </xf>
    <xf numFmtId="1" fontId="179" fillId="0" borderId="15" xfId="0" applyNumberFormat="1" applyFont="1" applyFill="1" applyBorder="1" applyAlignment="1">
      <alignment vertical="center"/>
    </xf>
    <xf numFmtId="1" fontId="181" fillId="0" borderId="0" xfId="0" applyNumberFormat="1" applyFont="1" applyFill="1" applyBorder="1"/>
    <xf numFmtId="1" fontId="186" fillId="0" borderId="26" xfId="0" applyNumberFormat="1" applyFont="1" applyBorder="1"/>
    <xf numFmtId="1" fontId="186" fillId="0" borderId="0" xfId="0" applyNumberFormat="1" applyFont="1" applyBorder="1"/>
    <xf numFmtId="1" fontId="181" fillId="0" borderId="0" xfId="0" applyNumberFormat="1" applyFont="1" applyFill="1"/>
    <xf numFmtId="1" fontId="176" fillId="0" borderId="0" xfId="3507" applyNumberFormat="1" applyFont="1" applyFill="1" applyBorder="1" applyAlignment="1">
      <alignment horizontal="center" vertical="center"/>
    </xf>
    <xf numFmtId="1" fontId="176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  <xf numFmtId="0" fontId="181" fillId="0" borderId="0" xfId="6595" applyFont="1" applyAlignment="1">
      <alignment horizontal="center"/>
    </xf>
    <xf numFmtId="0" fontId="178" fillId="0" borderId="0" xfId="0" applyFont="1" applyBorder="1" applyAlignment="1">
      <alignment horizontal="lef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81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1" fillId="0" borderId="0" xfId="0" applyNumberFormat="1" applyFont="1" applyFill="1" applyBorder="1" applyAlignment="1">
      <alignment horizontal="right"/>
    </xf>
    <xf numFmtId="1" fontId="186" fillId="0" borderId="26" xfId="0" applyNumberFormat="1" applyFont="1" applyBorder="1" applyAlignment="1">
      <alignment horizontal="right"/>
    </xf>
    <xf numFmtId="1" fontId="186" fillId="0" borderId="0" xfId="0" applyNumberFormat="1" applyFont="1" applyBorder="1" applyAlignment="1">
      <alignment horizontal="right"/>
    </xf>
    <xf numFmtId="1" fontId="186" fillId="0" borderId="26" xfId="0" applyNumberFormat="1" applyFont="1" applyFill="1" applyBorder="1" applyAlignment="1">
      <alignment horizontal="right"/>
    </xf>
    <xf numFmtId="1" fontId="186" fillId="0" borderId="0" xfId="0" applyNumberFormat="1" applyFont="1" applyFill="1" applyBorder="1" applyAlignment="1">
      <alignment horizontal="right"/>
    </xf>
    <xf numFmtId="1" fontId="181" fillId="0" borderId="16" xfId="0" applyNumberFormat="1" applyFont="1" applyBorder="1" applyAlignment="1">
      <alignment horizontal="right"/>
    </xf>
    <xf numFmtId="1" fontId="182" fillId="0" borderId="0" xfId="215" applyNumberFormat="1" applyFont="1" applyFill="1" applyBorder="1" applyAlignment="1" applyProtection="1">
      <alignment horizontal="right" wrapText="1"/>
    </xf>
    <xf numFmtId="1" fontId="182" fillId="61" borderId="0" xfId="215" applyNumberFormat="1" applyFont="1" applyFill="1" applyBorder="1" applyAlignment="1" applyProtection="1">
      <alignment horizontal="right" wrapText="1"/>
    </xf>
    <xf numFmtId="1" fontId="179" fillId="0" borderId="26" xfId="6592" applyNumberFormat="1" applyFont="1" applyBorder="1" applyAlignment="1">
      <alignment horizontal="right" vertical="center"/>
    </xf>
    <xf numFmtId="1" fontId="179" fillId="0" borderId="0" xfId="6592" applyNumberFormat="1" applyFont="1" applyBorder="1" applyAlignment="1">
      <alignment horizontal="right" vertical="center"/>
    </xf>
    <xf numFmtId="1" fontId="181" fillId="0" borderId="0" xfId="6592" applyNumberFormat="1" applyFont="1" applyAlignment="1">
      <alignment horizontal="right"/>
    </xf>
    <xf numFmtId="1" fontId="181" fillId="0" borderId="0" xfId="6592" applyNumberFormat="1" applyFont="1" applyBorder="1" applyAlignment="1">
      <alignment horizontal="right"/>
    </xf>
    <xf numFmtId="1" fontId="186" fillId="0" borderId="16" xfId="6592" applyNumberFormat="1" applyFont="1" applyFill="1" applyBorder="1" applyAlignment="1">
      <alignment horizontal="right"/>
    </xf>
    <xf numFmtId="1" fontId="186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1" fontId="181" fillId="0" borderId="0" xfId="0" applyNumberFormat="1" applyFont="1" applyAlignment="1">
      <alignment vertical="distributed"/>
    </xf>
    <xf numFmtId="1" fontId="181" fillId="0" borderId="0" xfId="0" applyNumberFormat="1" applyFont="1" applyBorder="1" applyAlignment="1">
      <alignment vertical="distributed"/>
    </xf>
    <xf numFmtId="1" fontId="181" fillId="0" borderId="0" xfId="0" applyNumberFormat="1" applyFont="1" applyFill="1" applyBorder="1" applyAlignment="1">
      <alignment vertical="distributed"/>
    </xf>
    <xf numFmtId="1" fontId="181" fillId="0" borderId="0" xfId="0" applyNumberFormat="1" applyFont="1" applyFill="1" applyAlignment="1">
      <alignment vertical="distributed"/>
    </xf>
    <xf numFmtId="1" fontId="186" fillId="0" borderId="26" xfId="0" applyNumberFormat="1" applyFont="1" applyBorder="1" applyAlignment="1">
      <alignment vertical="distributed"/>
    </xf>
    <xf numFmtId="1" fontId="186" fillId="0" borderId="0" xfId="0" applyNumberFormat="1" applyFont="1" applyBorder="1" applyAlignment="1">
      <alignment vertical="distributed"/>
    </xf>
    <xf numFmtId="1" fontId="186" fillId="0" borderId="15" xfId="0" applyNumberFormat="1" applyFont="1" applyBorder="1" applyAlignment="1">
      <alignment vertical="distributed"/>
    </xf>
    <xf numFmtId="1" fontId="186" fillId="61" borderId="16" xfId="0" applyNumberFormat="1" applyFont="1" applyFill="1" applyBorder="1" applyAlignment="1">
      <alignment vertical="distributed"/>
    </xf>
    <xf numFmtId="1" fontId="186" fillId="61" borderId="0" xfId="0" applyNumberFormat="1" applyFont="1" applyFill="1" applyBorder="1" applyAlignment="1">
      <alignment vertical="distributed"/>
    </xf>
    <xf numFmtId="1" fontId="174" fillId="0" borderId="0" xfId="0" applyNumberFormat="1" applyFont="1" applyFill="1" applyBorder="1" applyAlignment="1" applyProtection="1">
      <alignment vertical="distributed"/>
    </xf>
    <xf numFmtId="1" fontId="177" fillId="0" borderId="0" xfId="6592" applyNumberFormat="1" applyFont="1" applyFill="1" applyBorder="1" applyAlignment="1" applyProtection="1">
      <alignment wrapText="1"/>
    </xf>
    <xf numFmtId="1" fontId="181" fillId="0" borderId="0" xfId="6592" applyNumberFormat="1" applyFont="1" applyBorder="1"/>
    <xf numFmtId="1" fontId="182" fillId="0" borderId="0" xfId="6592" applyNumberFormat="1" applyFont="1" applyFill="1" applyBorder="1" applyAlignment="1" applyProtection="1"/>
    <xf numFmtId="1" fontId="177" fillId="0" borderId="0" xfId="6592" applyNumberFormat="1" applyFont="1" applyFill="1" applyBorder="1" applyAlignment="1" applyProtection="1">
      <alignment horizontal="right" wrapText="1"/>
    </xf>
    <xf numFmtId="1" fontId="182" fillId="0" borderId="0" xfId="6594" applyNumberFormat="1" applyFont="1" applyBorder="1" applyAlignment="1">
      <alignment horizontal="right"/>
    </xf>
    <xf numFmtId="1" fontId="182" fillId="0" borderId="0" xfId="6594" applyNumberFormat="1" applyFont="1" applyFill="1" applyBorder="1" applyAlignment="1" applyProtection="1">
      <alignment horizontal="right" wrapText="1"/>
    </xf>
    <xf numFmtId="1" fontId="182" fillId="0" borderId="0" xfId="6594" applyNumberFormat="1" applyFont="1" applyFill="1" applyBorder="1" applyAlignment="1">
      <alignment horizontal="right"/>
    </xf>
    <xf numFmtId="1" fontId="177" fillId="0" borderId="26" xfId="6594" applyNumberFormat="1" applyFont="1" applyBorder="1" applyAlignment="1">
      <alignment horizontal="right"/>
    </xf>
    <xf numFmtId="1" fontId="181" fillId="63" borderId="0" xfId="6592" applyNumberFormat="1" applyFont="1" applyFill="1" applyAlignment="1">
      <alignment horizontal="right"/>
    </xf>
    <xf numFmtId="1" fontId="186" fillId="0" borderId="26" xfId="6592" applyNumberFormat="1" applyFont="1" applyBorder="1" applyAlignment="1">
      <alignment horizontal="right"/>
    </xf>
    <xf numFmtId="1" fontId="186" fillId="63" borderId="26" xfId="6592" applyNumberFormat="1" applyFont="1" applyFill="1" applyBorder="1" applyAlignment="1">
      <alignment horizontal="right"/>
    </xf>
    <xf numFmtId="1" fontId="181" fillId="0" borderId="0" xfId="6592" applyNumberFormat="1" applyFont="1" applyFill="1" applyBorder="1" applyAlignment="1">
      <alignment horizontal="right"/>
    </xf>
    <xf numFmtId="1" fontId="186" fillId="61" borderId="16" xfId="6592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8" workbookViewId="0">
      <selection activeCell="A116" sqref="A116:D116"/>
    </sheetView>
  </sheetViews>
  <sheetFormatPr defaultRowHeight="15"/>
  <cols>
    <col min="1" max="1" width="83.42578125" style="46" customWidth="1"/>
    <col min="2" max="2" width="15.7109375" style="45" customWidth="1"/>
    <col min="3" max="3" width="2.28515625" style="45" customWidth="1"/>
    <col min="4" max="4" width="15.7109375" style="45" customWidth="1"/>
    <col min="5" max="5" width="2.42578125" style="45" customWidth="1"/>
    <col min="6" max="6" width="10.5703125" style="46" bestFit="1" customWidth="1"/>
    <col min="7" max="16384" width="9.140625" style="46"/>
  </cols>
  <sheetData>
    <row r="1" spans="1:5">
      <c r="A1" s="59" t="s">
        <v>286</v>
      </c>
    </row>
    <row r="2" spans="1:5">
      <c r="A2" s="60" t="s">
        <v>283</v>
      </c>
    </row>
    <row r="3" spans="1:5">
      <c r="A3" s="60" t="s">
        <v>284</v>
      </c>
    </row>
    <row r="4" spans="1:5">
      <c r="A4" s="60" t="s">
        <v>285</v>
      </c>
    </row>
    <row r="5" spans="1:5">
      <c r="A5" s="48" t="s">
        <v>246</v>
      </c>
    </row>
    <row r="6" spans="1:5">
      <c r="A6" s="55"/>
      <c r="B6" s="47" t="s">
        <v>217</v>
      </c>
      <c r="C6" s="47"/>
      <c r="D6" s="47" t="s">
        <v>217</v>
      </c>
    </row>
    <row r="7" spans="1:5">
      <c r="A7" s="55"/>
      <c r="B7" s="47" t="s">
        <v>218</v>
      </c>
      <c r="C7" s="47"/>
      <c r="D7" s="47" t="s">
        <v>219</v>
      </c>
      <c r="E7" s="46"/>
    </row>
    <row r="8" spans="1:5">
      <c r="A8" s="48" t="s">
        <v>220</v>
      </c>
      <c r="B8" s="149"/>
      <c r="C8" s="149"/>
      <c r="D8" s="149"/>
      <c r="E8" s="46"/>
    </row>
    <row r="9" spans="1:5">
      <c r="A9" s="48"/>
      <c r="B9" s="149"/>
      <c r="C9" s="149"/>
      <c r="D9" s="149"/>
      <c r="E9" s="46"/>
    </row>
    <row r="10" spans="1:5">
      <c r="A10" s="49" t="s">
        <v>221</v>
      </c>
      <c r="B10" s="150"/>
      <c r="C10" s="151"/>
      <c r="D10" s="150"/>
      <c r="E10" s="46"/>
    </row>
    <row r="11" spans="1:5">
      <c r="A11" s="52" t="s">
        <v>222</v>
      </c>
      <c r="B11" s="152">
        <v>100229</v>
      </c>
      <c r="C11" s="151"/>
      <c r="D11" s="152">
        <v>72903</v>
      </c>
      <c r="E11" s="46"/>
    </row>
    <row r="12" spans="1:5">
      <c r="A12" s="52" t="s">
        <v>287</v>
      </c>
      <c r="B12" s="153"/>
      <c r="C12" s="151"/>
      <c r="D12" s="153"/>
      <c r="E12" s="46"/>
    </row>
    <row r="13" spans="1:5" ht="16.5" customHeight="1">
      <c r="A13" s="71" t="s">
        <v>322</v>
      </c>
      <c r="B13" s="152"/>
      <c r="C13" s="151"/>
      <c r="D13" s="152"/>
      <c r="E13" s="46"/>
    </row>
    <row r="14" spans="1:5" ht="16.5" customHeight="1">
      <c r="A14" s="71" t="s">
        <v>323</v>
      </c>
      <c r="B14" s="152"/>
      <c r="C14" s="151"/>
      <c r="D14" s="152"/>
      <c r="E14" s="46"/>
    </row>
    <row r="15" spans="1:5">
      <c r="A15" s="71" t="s">
        <v>334</v>
      </c>
      <c r="B15" s="152"/>
      <c r="C15" s="151"/>
      <c r="D15" s="152"/>
      <c r="E15" s="46"/>
    </row>
    <row r="16" spans="1:5">
      <c r="A16" s="71" t="s">
        <v>324</v>
      </c>
      <c r="B16" s="152"/>
      <c r="C16" s="151"/>
      <c r="D16" s="152"/>
      <c r="E16" s="46"/>
    </row>
    <row r="17" spans="1:5">
      <c r="A17" s="52" t="s">
        <v>223</v>
      </c>
      <c r="B17" s="153"/>
      <c r="C17" s="151"/>
      <c r="D17" s="153"/>
      <c r="E17" s="46"/>
    </row>
    <row r="18" spans="1:5">
      <c r="A18" s="71" t="s">
        <v>335</v>
      </c>
      <c r="B18" s="152"/>
      <c r="C18" s="151"/>
      <c r="D18" s="152"/>
      <c r="E18" s="46"/>
    </row>
    <row r="19" spans="1:5" ht="16.5" customHeight="1">
      <c r="A19" s="71" t="s">
        <v>325</v>
      </c>
      <c r="B19" s="152"/>
      <c r="C19" s="151"/>
      <c r="D19" s="152"/>
      <c r="E19" s="46"/>
    </row>
    <row r="20" spans="1:5" ht="16.5" customHeight="1">
      <c r="A20" s="71" t="s">
        <v>326</v>
      </c>
      <c r="B20" s="152"/>
      <c r="C20" s="151"/>
      <c r="D20" s="152"/>
      <c r="E20" s="46"/>
    </row>
    <row r="21" spans="1:5">
      <c r="A21" s="71" t="s">
        <v>195</v>
      </c>
      <c r="B21" s="152">
        <v>20541087</v>
      </c>
      <c r="C21" s="151"/>
      <c r="D21" s="152">
        <v>613289</v>
      </c>
      <c r="E21" s="46"/>
    </row>
    <row r="22" spans="1:5">
      <c r="A22" s="71" t="s">
        <v>327</v>
      </c>
      <c r="B22" s="152"/>
      <c r="C22" s="151"/>
      <c r="D22" s="152"/>
      <c r="E22" s="46"/>
    </row>
    <row r="23" spans="1:5">
      <c r="A23" s="52" t="s">
        <v>276</v>
      </c>
      <c r="B23" s="150"/>
      <c r="C23" s="151"/>
      <c r="D23" s="150"/>
      <c r="E23" s="46"/>
    </row>
    <row r="24" spans="1:5">
      <c r="A24" s="71" t="s">
        <v>288</v>
      </c>
      <c r="B24" s="152"/>
      <c r="C24" s="151"/>
      <c r="D24" s="152"/>
      <c r="E24" s="46"/>
    </row>
    <row r="25" spans="1:5">
      <c r="A25" s="71" t="s">
        <v>289</v>
      </c>
      <c r="B25" s="152"/>
      <c r="C25" s="151"/>
      <c r="D25" s="152"/>
      <c r="E25" s="46"/>
    </row>
    <row r="26" spans="1:5">
      <c r="A26" s="71" t="s">
        <v>290</v>
      </c>
      <c r="B26" s="152"/>
      <c r="C26" s="151"/>
      <c r="D26" s="152"/>
      <c r="E26" s="46"/>
    </row>
    <row r="27" spans="1:5">
      <c r="A27" s="71" t="s">
        <v>270</v>
      </c>
      <c r="B27" s="152"/>
      <c r="C27" s="151"/>
      <c r="D27" s="152"/>
      <c r="E27" s="46"/>
    </row>
    <row r="28" spans="1:5">
      <c r="A28" s="71" t="s">
        <v>291</v>
      </c>
      <c r="B28" s="152"/>
      <c r="C28" s="151"/>
      <c r="D28" s="152"/>
      <c r="E28" s="46"/>
    </row>
    <row r="29" spans="1:5">
      <c r="A29" s="71" t="s">
        <v>292</v>
      </c>
      <c r="B29" s="152"/>
      <c r="C29" s="151"/>
      <c r="D29" s="152"/>
      <c r="E29" s="46"/>
    </row>
    <row r="30" spans="1:5">
      <c r="A30" s="71" t="s">
        <v>293</v>
      </c>
      <c r="B30" s="152"/>
      <c r="C30" s="151"/>
      <c r="D30" s="152"/>
      <c r="E30" s="46"/>
    </row>
    <row r="31" spans="1:5">
      <c r="A31" s="52" t="s">
        <v>224</v>
      </c>
      <c r="B31" s="152">
        <v>520000</v>
      </c>
      <c r="C31" s="151"/>
      <c r="D31" s="152">
        <v>520000</v>
      </c>
      <c r="E31" s="46"/>
    </row>
    <row r="32" spans="1:5">
      <c r="A32" s="52" t="s">
        <v>225</v>
      </c>
      <c r="B32" s="152"/>
      <c r="C32" s="151"/>
      <c r="D32" s="152"/>
      <c r="E32" s="46"/>
    </row>
    <row r="33" spans="1:5">
      <c r="A33" s="52" t="s">
        <v>27</v>
      </c>
      <c r="B33" s="154">
        <f>SUM(B11:B32)</f>
        <v>21161316</v>
      </c>
      <c r="C33" s="155"/>
      <c r="D33" s="154">
        <f>SUM(D11:D32)</f>
        <v>1206192</v>
      </c>
      <c r="E33" s="46"/>
    </row>
    <row r="34" spans="1:5">
      <c r="A34" s="52"/>
      <c r="B34" s="150"/>
      <c r="C34" s="151"/>
      <c r="D34" s="150"/>
      <c r="E34" s="46"/>
    </row>
    <row r="35" spans="1:5">
      <c r="A35" s="52" t="s">
        <v>227</v>
      </c>
      <c r="B35" s="150"/>
      <c r="C35" s="151"/>
      <c r="D35" s="150"/>
      <c r="E35" s="46"/>
    </row>
    <row r="36" spans="1:5">
      <c r="A36" s="52" t="s">
        <v>294</v>
      </c>
      <c r="B36" s="150"/>
      <c r="C36" s="151"/>
      <c r="D36" s="150"/>
      <c r="E36" s="46"/>
    </row>
    <row r="37" spans="1:5">
      <c r="A37" s="71" t="s">
        <v>328</v>
      </c>
      <c r="B37" s="152"/>
      <c r="C37" s="151"/>
      <c r="D37" s="152"/>
      <c r="E37" s="46"/>
    </row>
    <row r="38" spans="1:5">
      <c r="A38" s="71" t="s">
        <v>329</v>
      </c>
      <c r="B38" s="152"/>
      <c r="C38" s="151"/>
      <c r="D38" s="152"/>
      <c r="E38" s="46"/>
    </row>
    <row r="39" spans="1:5">
      <c r="A39" s="71" t="s">
        <v>330</v>
      </c>
      <c r="B39" s="152"/>
      <c r="C39" s="151"/>
      <c r="D39" s="152"/>
      <c r="E39" s="46"/>
    </row>
    <row r="40" spans="1:5">
      <c r="A40" s="71" t="s">
        <v>331</v>
      </c>
      <c r="B40" s="152"/>
      <c r="C40" s="151"/>
      <c r="D40" s="152"/>
      <c r="E40" s="46"/>
    </row>
    <row r="41" spans="1:5">
      <c r="A41" s="71" t="s">
        <v>332</v>
      </c>
      <c r="B41" s="152"/>
      <c r="C41" s="151"/>
      <c r="D41" s="152"/>
      <c r="E41" s="46"/>
    </row>
    <row r="42" spans="1:5">
      <c r="A42" s="71" t="s">
        <v>333</v>
      </c>
      <c r="B42" s="152"/>
      <c r="C42" s="151"/>
      <c r="D42" s="152"/>
      <c r="E42" s="46"/>
    </row>
    <row r="43" spans="1:5">
      <c r="A43" s="52" t="s">
        <v>282</v>
      </c>
      <c r="B43" s="150"/>
      <c r="C43" s="151"/>
      <c r="D43" s="150"/>
      <c r="E43" s="46"/>
    </row>
    <row r="44" spans="1:5">
      <c r="A44" s="71" t="s">
        <v>336</v>
      </c>
      <c r="B44" s="152"/>
      <c r="C44" s="151"/>
      <c r="D44" s="152"/>
      <c r="E44" s="46"/>
    </row>
    <row r="45" spans="1:5">
      <c r="A45" s="71" t="s">
        <v>337</v>
      </c>
      <c r="B45" s="152"/>
      <c r="C45" s="151"/>
      <c r="D45" s="152"/>
      <c r="E45" s="46"/>
    </row>
    <row r="46" spans="1:5">
      <c r="A46" s="71" t="s">
        <v>338</v>
      </c>
      <c r="B46" s="152">
        <v>57344</v>
      </c>
      <c r="C46" s="151"/>
      <c r="D46" s="152">
        <v>71680</v>
      </c>
      <c r="E46" s="46"/>
    </row>
    <row r="47" spans="1:5">
      <c r="A47" s="71" t="s">
        <v>339</v>
      </c>
      <c r="B47" s="152"/>
      <c r="C47" s="151"/>
      <c r="D47" s="152"/>
      <c r="E47" s="46"/>
    </row>
    <row r="48" spans="1:5">
      <c r="A48" s="71" t="s">
        <v>340</v>
      </c>
      <c r="B48" s="152"/>
      <c r="C48" s="151"/>
      <c r="D48" s="152"/>
      <c r="E48" s="46"/>
    </row>
    <row r="49" spans="1:5">
      <c r="A49" s="52" t="s">
        <v>228</v>
      </c>
      <c r="B49" s="152"/>
      <c r="C49" s="151"/>
      <c r="D49" s="152"/>
      <c r="E49" s="46"/>
    </row>
    <row r="50" spans="1:5">
      <c r="A50" s="52" t="s">
        <v>295</v>
      </c>
      <c r="B50" s="150"/>
      <c r="C50" s="151"/>
      <c r="D50" s="150"/>
      <c r="E50" s="46"/>
    </row>
    <row r="51" spans="1:5">
      <c r="A51" s="71" t="s">
        <v>341</v>
      </c>
      <c r="B51" s="152">
        <v>100478044</v>
      </c>
      <c r="C51" s="151"/>
      <c r="D51" s="152"/>
      <c r="E51" s="46"/>
    </row>
    <row r="52" spans="1:5">
      <c r="A52" s="71" t="s">
        <v>342</v>
      </c>
      <c r="B52" s="152"/>
      <c r="C52" s="151"/>
      <c r="D52" s="152"/>
      <c r="E52" s="46"/>
    </row>
    <row r="53" spans="1:5">
      <c r="A53" s="71" t="s">
        <v>343</v>
      </c>
      <c r="B53" s="152"/>
      <c r="C53" s="151"/>
      <c r="D53" s="152"/>
      <c r="E53" s="46"/>
    </row>
    <row r="54" spans="1:5">
      <c r="A54" s="52" t="s">
        <v>229</v>
      </c>
      <c r="B54" s="152"/>
      <c r="C54" s="151"/>
      <c r="D54" s="152"/>
      <c r="E54" s="46"/>
    </row>
    <row r="55" spans="1:5">
      <c r="A55" s="52" t="s">
        <v>26</v>
      </c>
      <c r="B55" s="154">
        <f>SUM(B37:B54)</f>
        <v>100535388</v>
      </c>
      <c r="C55" s="155"/>
      <c r="D55" s="154">
        <f>SUM(D37:D54)</f>
        <v>71680</v>
      </c>
      <c r="E55" s="46"/>
    </row>
    <row r="56" spans="1:5">
      <c r="A56" s="52"/>
      <c r="B56" s="149"/>
      <c r="C56" s="149"/>
      <c r="D56" s="149"/>
      <c r="E56" s="46"/>
    </row>
    <row r="57" spans="1:5" ht="15.75" thickBot="1">
      <c r="A57" s="52" t="s">
        <v>230</v>
      </c>
      <c r="B57" s="156">
        <f>B55+B33</f>
        <v>121696704</v>
      </c>
      <c r="C57" s="157"/>
      <c r="D57" s="156">
        <f>D55+D33</f>
        <v>1277872</v>
      </c>
      <c r="E57" s="46"/>
    </row>
    <row r="58" spans="1:5" ht="15.75" thickTop="1">
      <c r="A58" s="53"/>
      <c r="B58" s="150"/>
      <c r="C58" s="151"/>
      <c r="D58" s="150"/>
      <c r="E58" s="46"/>
    </row>
    <row r="59" spans="1:5">
      <c r="A59" s="48" t="s">
        <v>231</v>
      </c>
      <c r="B59" s="150"/>
      <c r="C59" s="151"/>
      <c r="D59" s="150"/>
      <c r="E59" s="46"/>
    </row>
    <row r="60" spans="1:5">
      <c r="A60" s="48"/>
      <c r="B60" s="150"/>
      <c r="C60" s="151"/>
      <c r="D60" s="150"/>
      <c r="E60" s="46"/>
    </row>
    <row r="61" spans="1:5">
      <c r="A61" s="52" t="s">
        <v>232</v>
      </c>
      <c r="B61" s="150"/>
      <c r="C61" s="151"/>
      <c r="D61" s="150"/>
      <c r="E61" s="46"/>
    </row>
    <row r="62" spans="1:5">
      <c r="A62" s="71" t="s">
        <v>344</v>
      </c>
      <c r="B62" s="152"/>
      <c r="C62" s="151"/>
      <c r="D62" s="152"/>
      <c r="E62" s="46"/>
    </row>
    <row r="63" spans="1:5">
      <c r="A63" s="71" t="s">
        <v>296</v>
      </c>
      <c r="B63" s="152">
        <v>30825</v>
      </c>
      <c r="C63" s="151"/>
      <c r="D63" s="152"/>
      <c r="E63" s="46"/>
    </row>
    <row r="64" spans="1:5">
      <c r="A64" s="71" t="s">
        <v>297</v>
      </c>
      <c r="B64" s="152"/>
      <c r="C64" s="151"/>
      <c r="D64" s="152"/>
      <c r="E64" s="46"/>
    </row>
    <row r="65" spans="1:5">
      <c r="A65" s="71" t="s">
        <v>233</v>
      </c>
      <c r="B65" s="152">
        <v>122135730</v>
      </c>
      <c r="C65" s="151"/>
      <c r="D65" s="152">
        <v>2575215</v>
      </c>
      <c r="E65" s="46"/>
    </row>
    <row r="66" spans="1:5">
      <c r="A66" s="71" t="s">
        <v>298</v>
      </c>
      <c r="B66" s="152"/>
      <c r="C66" s="151"/>
      <c r="D66" s="152"/>
      <c r="E66" s="46"/>
    </row>
    <row r="67" spans="1:5">
      <c r="A67" s="71" t="s">
        <v>345</v>
      </c>
      <c r="B67" s="152"/>
      <c r="C67" s="151"/>
      <c r="D67" s="152"/>
      <c r="E67" s="46"/>
    </row>
    <row r="68" spans="1:5">
      <c r="A68" s="71" t="s">
        <v>346</v>
      </c>
      <c r="B68" s="152"/>
      <c r="C68" s="151"/>
      <c r="D68" s="152"/>
      <c r="E68" s="46"/>
    </row>
    <row r="69" spans="1:5">
      <c r="A69" s="71" t="s">
        <v>280</v>
      </c>
      <c r="B69" s="152">
        <v>3260141</v>
      </c>
      <c r="C69" s="151"/>
      <c r="D69" s="152">
        <v>2684717</v>
      </c>
      <c r="E69" s="46"/>
    </row>
    <row r="70" spans="1:5">
      <c r="A70" s="71" t="s">
        <v>299</v>
      </c>
      <c r="B70" s="152">
        <v>1032763</v>
      </c>
      <c r="C70" s="151"/>
      <c r="D70" s="152">
        <v>851030</v>
      </c>
      <c r="E70" s="46"/>
    </row>
    <row r="71" spans="1:5">
      <c r="A71" s="71" t="s">
        <v>277</v>
      </c>
      <c r="B71" s="152"/>
      <c r="C71" s="151"/>
      <c r="D71" s="152"/>
      <c r="E71" s="46"/>
    </row>
    <row r="72" spans="1:5">
      <c r="A72" s="52" t="s">
        <v>234</v>
      </c>
      <c r="B72" s="152"/>
      <c r="C72" s="151"/>
      <c r="D72" s="152"/>
      <c r="E72" s="46"/>
    </row>
    <row r="73" spans="1:5">
      <c r="A73" s="52" t="s">
        <v>235</v>
      </c>
      <c r="B73" s="152"/>
      <c r="C73" s="151"/>
      <c r="D73" s="152"/>
      <c r="E73" s="46"/>
    </row>
    <row r="74" spans="1:5">
      <c r="A74" s="52" t="s">
        <v>281</v>
      </c>
      <c r="B74" s="152"/>
      <c r="C74" s="151"/>
      <c r="D74" s="152"/>
      <c r="E74" s="46"/>
    </row>
    <row r="75" spans="1:5">
      <c r="A75" s="52" t="s">
        <v>236</v>
      </c>
      <c r="B75" s="154">
        <f>SUM(B62:B74)</f>
        <v>126459459</v>
      </c>
      <c r="C75" s="155"/>
      <c r="D75" s="154">
        <f>SUM(D62:D74)</f>
        <v>6110962</v>
      </c>
      <c r="E75" s="46"/>
    </row>
    <row r="76" spans="1:5">
      <c r="A76" s="52"/>
      <c r="B76" s="150"/>
      <c r="C76" s="151"/>
      <c r="D76" s="150"/>
      <c r="E76" s="46"/>
    </row>
    <row r="77" spans="1:5">
      <c r="A77" s="52" t="s">
        <v>237</v>
      </c>
      <c r="B77" s="150"/>
      <c r="C77" s="151"/>
      <c r="D77" s="150"/>
      <c r="E77" s="46"/>
    </row>
    <row r="78" spans="1:5">
      <c r="A78" s="71" t="s">
        <v>344</v>
      </c>
      <c r="B78" s="152"/>
      <c r="C78" s="151"/>
      <c r="D78" s="152"/>
      <c r="E78" s="46"/>
    </row>
    <row r="79" spans="1:5">
      <c r="A79" s="71" t="s">
        <v>296</v>
      </c>
      <c r="B79" s="152"/>
      <c r="C79" s="151"/>
      <c r="D79" s="152"/>
      <c r="E79" s="46"/>
    </row>
    <row r="80" spans="1:5">
      <c r="A80" s="71" t="s">
        <v>297</v>
      </c>
      <c r="B80" s="152"/>
      <c r="C80" s="151"/>
      <c r="D80" s="152"/>
      <c r="E80" s="46"/>
    </row>
    <row r="81" spans="1:5">
      <c r="A81" s="71" t="s">
        <v>233</v>
      </c>
      <c r="B81" s="152">
        <v>950465</v>
      </c>
      <c r="C81" s="151"/>
      <c r="D81" s="152">
        <v>950465</v>
      </c>
      <c r="E81" s="46"/>
    </row>
    <row r="82" spans="1:5">
      <c r="A82" s="71" t="s">
        <v>298</v>
      </c>
      <c r="B82" s="152"/>
      <c r="C82" s="151"/>
      <c r="D82" s="152"/>
      <c r="E82" s="46"/>
    </row>
    <row r="83" spans="1:5">
      <c r="A83" s="71" t="s">
        <v>345</v>
      </c>
      <c r="B83" s="152"/>
      <c r="C83" s="151"/>
      <c r="D83" s="152"/>
      <c r="E83" s="46"/>
    </row>
    <row r="84" spans="1:5">
      <c r="A84" s="71" t="s">
        <v>346</v>
      </c>
      <c r="B84" s="152"/>
      <c r="C84" s="151"/>
      <c r="D84" s="152"/>
      <c r="E84" s="46"/>
    </row>
    <row r="85" spans="1:5">
      <c r="A85" s="71" t="s">
        <v>277</v>
      </c>
      <c r="B85" s="152">
        <v>763380</v>
      </c>
      <c r="C85" s="151"/>
      <c r="D85" s="152">
        <v>698380</v>
      </c>
      <c r="E85" s="46"/>
    </row>
    <row r="86" spans="1:5">
      <c r="A86" s="52" t="s">
        <v>234</v>
      </c>
      <c r="B86" s="152"/>
      <c r="C86" s="151"/>
      <c r="D86" s="152"/>
      <c r="E86" s="46"/>
    </row>
    <row r="87" spans="1:5">
      <c r="A87" s="52" t="s">
        <v>235</v>
      </c>
      <c r="B87" s="152"/>
      <c r="C87" s="151"/>
      <c r="D87" s="152"/>
      <c r="E87" s="46"/>
    </row>
    <row r="88" spans="1:5">
      <c r="A88" s="52" t="s">
        <v>281</v>
      </c>
      <c r="B88" s="150"/>
      <c r="C88" s="151"/>
      <c r="D88" s="150"/>
      <c r="E88" s="46"/>
    </row>
    <row r="89" spans="1:5">
      <c r="A89" s="71" t="s">
        <v>300</v>
      </c>
      <c r="B89" s="152"/>
      <c r="C89" s="151"/>
      <c r="D89" s="152"/>
      <c r="E89" s="46"/>
    </row>
    <row r="90" spans="1:5">
      <c r="A90" s="71" t="s">
        <v>301</v>
      </c>
      <c r="B90" s="152"/>
      <c r="C90" s="151"/>
      <c r="D90" s="152"/>
      <c r="E90" s="46"/>
    </row>
    <row r="91" spans="1:5">
      <c r="A91" s="52" t="s">
        <v>238</v>
      </c>
      <c r="B91" s="152"/>
      <c r="C91" s="151"/>
      <c r="D91" s="152"/>
      <c r="E91" s="46"/>
    </row>
    <row r="92" spans="1:5">
      <c r="A92" s="52" t="s">
        <v>239</v>
      </c>
      <c r="B92" s="154">
        <f>SUM(B78:B91)</f>
        <v>1713845</v>
      </c>
      <c r="C92" s="155"/>
      <c r="D92" s="154">
        <f>SUM(D78:D91)</f>
        <v>1648845</v>
      </c>
      <c r="E92" s="46"/>
    </row>
    <row r="93" spans="1:5">
      <c r="A93" s="52"/>
      <c r="B93" s="149"/>
      <c r="C93" s="149"/>
      <c r="D93" s="149"/>
      <c r="E93" s="46"/>
    </row>
    <row r="94" spans="1:5">
      <c r="A94" s="52" t="s">
        <v>240</v>
      </c>
      <c r="B94" s="158">
        <f>B75+B92</f>
        <v>128173304</v>
      </c>
      <c r="C94" s="157"/>
      <c r="D94" s="158">
        <f>D75+D92</f>
        <v>7759807</v>
      </c>
      <c r="E94" s="46"/>
    </row>
    <row r="95" spans="1:5">
      <c r="A95" s="52"/>
      <c r="B95" s="150"/>
      <c r="C95" s="151"/>
      <c r="D95" s="150"/>
      <c r="E95" s="46"/>
    </row>
    <row r="96" spans="1:5">
      <c r="A96" s="52" t="s">
        <v>241</v>
      </c>
      <c r="B96" s="150"/>
      <c r="C96" s="151"/>
      <c r="D96" s="150"/>
      <c r="E96" s="46"/>
    </row>
    <row r="97" spans="1:5">
      <c r="A97" s="52" t="s">
        <v>242</v>
      </c>
      <c r="B97" s="152">
        <v>100000</v>
      </c>
      <c r="C97" s="151"/>
      <c r="D97" s="152">
        <v>100000</v>
      </c>
      <c r="E97" s="46"/>
    </row>
    <row r="98" spans="1:5">
      <c r="A98" s="52" t="s">
        <v>243</v>
      </c>
      <c r="B98" s="152"/>
      <c r="C98" s="151"/>
      <c r="D98" s="152"/>
      <c r="E98" s="46"/>
    </row>
    <row r="99" spans="1:5">
      <c r="A99" s="52" t="s">
        <v>244</v>
      </c>
      <c r="B99" s="152"/>
      <c r="C99" s="151"/>
      <c r="D99" s="152"/>
      <c r="E99" s="46"/>
    </row>
    <row r="100" spans="1:5">
      <c r="A100" s="52" t="s">
        <v>34</v>
      </c>
      <c r="B100" s="150"/>
      <c r="C100" s="151"/>
      <c r="D100" s="150"/>
      <c r="E100" s="46"/>
    </row>
    <row r="101" spans="1:5">
      <c r="A101" s="71" t="s">
        <v>4</v>
      </c>
      <c r="B101" s="152"/>
      <c r="C101" s="151"/>
      <c r="D101" s="152"/>
      <c r="E101" s="46"/>
    </row>
    <row r="102" spans="1:5">
      <c r="A102" s="71" t="s">
        <v>302</v>
      </c>
      <c r="B102" s="152"/>
      <c r="C102" s="151"/>
      <c r="D102" s="152"/>
      <c r="E102" s="46"/>
    </row>
    <row r="103" spans="1:5">
      <c r="A103" s="71" t="s">
        <v>34</v>
      </c>
      <c r="B103" s="152"/>
      <c r="C103" s="151"/>
      <c r="D103" s="152"/>
      <c r="E103" s="46"/>
    </row>
    <row r="104" spans="1:5">
      <c r="A104" s="71" t="s">
        <v>320</v>
      </c>
      <c r="B104" s="152"/>
      <c r="C104" s="151"/>
      <c r="D104" s="152"/>
      <c r="E104" s="46"/>
    </row>
    <row r="105" spans="1:5">
      <c r="A105" s="52" t="s">
        <v>272</v>
      </c>
      <c r="B105" s="152">
        <v>-6581934</v>
      </c>
      <c r="C105" s="159"/>
      <c r="D105" s="152">
        <v>-5027817</v>
      </c>
      <c r="E105" s="46"/>
    </row>
    <row r="106" spans="1:5">
      <c r="A106" s="52" t="s">
        <v>271</v>
      </c>
      <c r="B106" s="152">
        <v>5334</v>
      </c>
      <c r="C106" s="151"/>
      <c r="D106" s="152">
        <v>-1554118</v>
      </c>
      <c r="E106" s="46"/>
    </row>
    <row r="107" spans="1:5" ht="18" customHeight="1">
      <c r="A107" s="52" t="s">
        <v>274</v>
      </c>
      <c r="B107" s="160">
        <f>SUM(B97:B106)</f>
        <v>-6476600</v>
      </c>
      <c r="C107" s="161"/>
      <c r="D107" s="160">
        <f>SUM(D97:D106)</f>
        <v>-6481935</v>
      </c>
      <c r="E107" s="46"/>
    </row>
    <row r="108" spans="1:5">
      <c r="A108" s="51" t="s">
        <v>269</v>
      </c>
      <c r="B108" s="152"/>
      <c r="C108" s="151"/>
      <c r="D108" s="152"/>
      <c r="E108" s="46"/>
    </row>
    <row r="109" spans="1:5">
      <c r="A109" s="52" t="s">
        <v>273</v>
      </c>
      <c r="B109" s="158">
        <f>SUM(B107:B108)</f>
        <v>-6476600</v>
      </c>
      <c r="C109" s="157"/>
      <c r="D109" s="158">
        <f>SUM(D107:D108)</f>
        <v>-6481935</v>
      </c>
      <c r="E109" s="46"/>
    </row>
    <row r="110" spans="1:5">
      <c r="A110" s="52"/>
      <c r="B110" s="162"/>
      <c r="C110" s="159"/>
      <c r="D110" s="162"/>
      <c r="E110" s="40"/>
    </row>
    <row r="111" spans="1:5" ht="15.75" thickBot="1">
      <c r="A111" s="72" t="s">
        <v>245</v>
      </c>
      <c r="B111" s="156">
        <f>B94+B109</f>
        <v>121696704</v>
      </c>
      <c r="C111" s="157"/>
      <c r="D111" s="156">
        <f>D94+D109</f>
        <v>1277872</v>
      </c>
      <c r="E111" s="41"/>
    </row>
    <row r="112" spans="1:5" ht="15.75" thickTop="1">
      <c r="A112" s="42"/>
      <c r="B112" s="163"/>
      <c r="C112" s="163"/>
      <c r="D112" s="163"/>
      <c r="E112" s="43"/>
    </row>
    <row r="113" spans="1:5">
      <c r="A113" s="56" t="s">
        <v>28</v>
      </c>
      <c r="B113" s="142">
        <f>B57-B111</f>
        <v>0</v>
      </c>
      <c r="C113" s="142"/>
      <c r="D113" s="142">
        <f>D57-D111</f>
        <v>0</v>
      </c>
      <c r="E113" s="44"/>
    </row>
    <row r="114" spans="1:5">
      <c r="A114" s="44"/>
      <c r="B114" s="164"/>
      <c r="C114" s="164"/>
      <c r="D114" s="164"/>
      <c r="E114" s="44"/>
    </row>
    <row r="115" spans="1:5">
      <c r="A115" s="44"/>
      <c r="B115" s="44"/>
      <c r="C115" s="44"/>
      <c r="D115" s="44"/>
      <c r="E115" s="44"/>
    </row>
    <row r="116" spans="1:5" ht="30" customHeight="1">
      <c r="A116" s="165" t="s">
        <v>321</v>
      </c>
      <c r="B116" s="165"/>
      <c r="C116" s="165"/>
      <c r="D116" s="165"/>
      <c r="E116" s="44"/>
    </row>
    <row r="117" spans="1:5">
      <c r="A117" s="44"/>
      <c r="B117" s="44"/>
      <c r="C117" s="44"/>
      <c r="D117" s="44"/>
      <c r="E117" s="44"/>
    </row>
    <row r="118" spans="1:5">
      <c r="A118" s="44"/>
      <c r="B118" s="44"/>
      <c r="C118" s="44"/>
      <c r="D118" s="44"/>
      <c r="E118" s="44"/>
    </row>
    <row r="119" spans="1:5">
      <c r="A119" s="44"/>
      <c r="B119" s="44"/>
      <c r="C119" s="44"/>
      <c r="D119" s="44"/>
      <c r="E119" s="44"/>
    </row>
    <row r="120" spans="1:5">
      <c r="A120" s="44"/>
      <c r="B120" s="44"/>
      <c r="C120" s="44"/>
      <c r="D120" s="44"/>
      <c r="E120" s="44"/>
    </row>
    <row r="121" spans="1:5">
      <c r="A121" s="44"/>
      <c r="B121" s="44"/>
      <c r="C121" s="44"/>
      <c r="D121" s="44"/>
      <c r="E121" s="44"/>
    </row>
    <row r="122" spans="1:5">
      <c r="A122" s="44"/>
      <c r="B122" s="44"/>
      <c r="C122" s="44"/>
      <c r="D122" s="44"/>
      <c r="E122" s="44"/>
    </row>
    <row r="123" spans="1:5">
      <c r="A123" s="44"/>
      <c r="B123" s="43"/>
      <c r="C123" s="43"/>
      <c r="D123" s="43"/>
      <c r="E123" s="43"/>
    </row>
    <row r="124" spans="1:5">
      <c r="A124" s="44"/>
      <c r="B124" s="43"/>
      <c r="C124" s="43"/>
      <c r="D124" s="43"/>
      <c r="E124" s="43"/>
    </row>
    <row r="125" spans="1:5">
      <c r="A125" s="44"/>
      <c r="B125" s="43"/>
      <c r="C125" s="43"/>
      <c r="D125" s="43"/>
      <c r="E125" s="43"/>
    </row>
    <row r="126" spans="1:5">
      <c r="A126" s="44"/>
      <c r="B126" s="43"/>
      <c r="C126" s="43"/>
      <c r="D126" s="43"/>
      <c r="E126" s="43"/>
    </row>
    <row r="127" spans="1:5">
      <c r="A127" s="44"/>
      <c r="B127" s="43"/>
      <c r="C127" s="43"/>
      <c r="D127" s="43"/>
      <c r="E127" s="43"/>
    </row>
    <row r="128" spans="1:5">
      <c r="A128" s="44"/>
      <c r="B128" s="43"/>
      <c r="C128" s="43"/>
      <c r="D128" s="43"/>
      <c r="E128" s="4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B23" sqref="B23"/>
    </sheetView>
  </sheetViews>
  <sheetFormatPr defaultRowHeight="15"/>
  <cols>
    <col min="1" max="1" width="110.5703125" style="46" customWidth="1"/>
    <col min="2" max="2" width="15.7109375" style="45" customWidth="1"/>
    <col min="3" max="3" width="2.7109375" style="45" customWidth="1"/>
    <col min="4" max="4" width="15.7109375" style="45" customWidth="1"/>
    <col min="5" max="5" width="2.5703125" style="45" customWidth="1"/>
    <col min="6" max="6" width="22" style="45" customWidth="1"/>
    <col min="7" max="8" width="11" style="46" bestFit="1" customWidth="1"/>
    <col min="9" max="9" width="9.5703125" style="46" bestFit="1" customWidth="1"/>
    <col min="10" max="16384" width="9.140625" style="46"/>
  </cols>
  <sheetData>
    <row r="1" spans="1:6">
      <c r="A1" s="59" t="s">
        <v>437</v>
      </c>
    </row>
    <row r="2" spans="1:6">
      <c r="A2" s="60" t="s">
        <v>438</v>
      </c>
    </row>
    <row r="3" spans="1:6">
      <c r="A3" s="60" t="s">
        <v>439</v>
      </c>
    </row>
    <row r="4" spans="1:6">
      <c r="A4" s="60" t="s">
        <v>285</v>
      </c>
    </row>
    <row r="5" spans="1:6">
      <c r="A5" s="59" t="s">
        <v>261</v>
      </c>
      <c r="B5" s="46"/>
      <c r="C5" s="46"/>
      <c r="D5" s="46"/>
      <c r="E5" s="46"/>
      <c r="F5" s="46"/>
    </row>
    <row r="6" spans="1:6">
      <c r="A6" s="57"/>
      <c r="B6" s="47" t="s">
        <v>217</v>
      </c>
      <c r="C6" s="47"/>
      <c r="D6" s="47" t="s">
        <v>217</v>
      </c>
      <c r="E6" s="65"/>
      <c r="F6" s="46"/>
    </row>
    <row r="7" spans="1:6">
      <c r="A7" s="57"/>
      <c r="B7" s="47" t="s">
        <v>440</v>
      </c>
      <c r="C7" s="47"/>
      <c r="D7" s="47" t="s">
        <v>441</v>
      </c>
      <c r="E7" s="65"/>
      <c r="F7" s="46"/>
    </row>
    <row r="8" spans="1:6">
      <c r="A8" s="58"/>
      <c r="B8" s="50"/>
      <c r="C8" s="54"/>
      <c r="D8" s="50"/>
      <c r="E8" s="64"/>
      <c r="F8" s="46"/>
    </row>
    <row r="9" spans="1:6">
      <c r="A9" s="52" t="s">
        <v>247</v>
      </c>
      <c r="B9" s="61"/>
      <c r="C9" s="62"/>
      <c r="D9" s="61"/>
      <c r="E9" s="61"/>
      <c r="F9" s="98" t="s">
        <v>370</v>
      </c>
    </row>
    <row r="10" spans="1:6">
      <c r="A10" s="71" t="s">
        <v>362</v>
      </c>
      <c r="B10" s="168">
        <v>100478044</v>
      </c>
      <c r="C10" s="169"/>
      <c r="D10" s="168"/>
      <c r="E10" s="61"/>
      <c r="F10" s="97" t="s">
        <v>367</v>
      </c>
    </row>
    <row r="11" spans="1:6">
      <c r="A11" s="71" t="s">
        <v>364</v>
      </c>
      <c r="B11" s="168"/>
      <c r="C11" s="169"/>
      <c r="D11" s="168"/>
      <c r="E11" s="61"/>
      <c r="F11" s="97" t="s">
        <v>368</v>
      </c>
    </row>
    <row r="12" spans="1:6">
      <c r="A12" s="71" t="s">
        <v>365</v>
      </c>
      <c r="B12" s="168"/>
      <c r="C12" s="169"/>
      <c r="D12" s="168"/>
      <c r="E12" s="61"/>
      <c r="F12" s="97" t="s">
        <v>368</v>
      </c>
    </row>
    <row r="13" spans="1:6">
      <c r="A13" s="71" t="s">
        <v>366</v>
      </c>
      <c r="B13" s="168"/>
      <c r="C13" s="169"/>
      <c r="D13" s="168"/>
      <c r="E13" s="61"/>
      <c r="F13" s="97" t="s">
        <v>368</v>
      </c>
    </row>
    <row r="14" spans="1:6">
      <c r="A14" s="71" t="s">
        <v>363</v>
      </c>
      <c r="B14" s="168">
        <v>6276</v>
      </c>
      <c r="C14" s="169"/>
      <c r="D14" s="168"/>
      <c r="E14" s="61"/>
      <c r="F14" s="97" t="s">
        <v>369</v>
      </c>
    </row>
    <row r="15" spans="1:6">
      <c r="A15" s="52" t="s">
        <v>248</v>
      </c>
      <c r="B15" s="168"/>
      <c r="C15" s="169"/>
      <c r="D15" s="168"/>
      <c r="E15" s="61"/>
      <c r="F15" s="46"/>
    </row>
    <row r="16" spans="1:6">
      <c r="A16" s="52" t="s">
        <v>249</v>
      </c>
      <c r="B16" s="168"/>
      <c r="C16" s="169"/>
      <c r="D16" s="168"/>
      <c r="E16" s="61"/>
      <c r="F16" s="46"/>
    </row>
    <row r="17" spans="1:6">
      <c r="A17" s="52" t="s">
        <v>250</v>
      </c>
      <c r="B17" s="168"/>
      <c r="C17" s="169"/>
      <c r="D17" s="168"/>
      <c r="E17" s="61"/>
      <c r="F17" s="46"/>
    </row>
    <row r="18" spans="1:6">
      <c r="A18" s="52" t="s">
        <v>251</v>
      </c>
      <c r="B18" s="170"/>
      <c r="C18" s="169"/>
      <c r="D18" s="170"/>
      <c r="E18" s="61"/>
      <c r="F18" s="46"/>
    </row>
    <row r="19" spans="1:6">
      <c r="A19" s="71" t="s">
        <v>251</v>
      </c>
      <c r="B19" s="168"/>
      <c r="C19" s="169"/>
      <c r="D19" s="168"/>
      <c r="E19" s="61"/>
      <c r="F19" s="46"/>
    </row>
    <row r="20" spans="1:6">
      <c r="A20" s="71" t="s">
        <v>307</v>
      </c>
      <c r="B20" s="168"/>
      <c r="C20" s="169"/>
      <c r="D20" s="168">
        <v>-792054</v>
      </c>
      <c r="E20" s="61"/>
      <c r="F20" s="46"/>
    </row>
    <row r="21" spans="1:6">
      <c r="A21" s="52" t="s">
        <v>278</v>
      </c>
      <c r="B21" s="170"/>
      <c r="C21" s="169"/>
      <c r="D21" s="170"/>
      <c r="E21" s="61"/>
      <c r="F21" s="46"/>
    </row>
    <row r="22" spans="1:6">
      <c r="A22" s="71" t="s">
        <v>308</v>
      </c>
      <c r="B22" s="168">
        <v>-648000</v>
      </c>
      <c r="C22" s="169"/>
      <c r="D22" s="168">
        <v>-640000</v>
      </c>
      <c r="E22" s="61"/>
      <c r="F22" s="46"/>
    </row>
    <row r="23" spans="1:6">
      <c r="A23" s="71" t="s">
        <v>309</v>
      </c>
      <c r="B23" s="168">
        <v>-108216</v>
      </c>
      <c r="C23" s="169"/>
      <c r="D23" s="168">
        <v>-106880</v>
      </c>
      <c r="E23" s="61"/>
      <c r="F23" s="46"/>
    </row>
    <row r="24" spans="1:6">
      <c r="A24" s="71" t="s">
        <v>311</v>
      </c>
      <c r="B24" s="168"/>
      <c r="C24" s="169"/>
      <c r="D24" s="168"/>
      <c r="E24" s="61"/>
      <c r="F24" s="46"/>
    </row>
    <row r="25" spans="1:6">
      <c r="A25" s="52" t="s">
        <v>252</v>
      </c>
      <c r="B25" s="168"/>
      <c r="C25" s="169"/>
      <c r="D25" s="168"/>
      <c r="E25" s="61"/>
      <c r="F25" s="46"/>
    </row>
    <row r="26" spans="1:6">
      <c r="A26" s="52" t="s">
        <v>267</v>
      </c>
      <c r="B26" s="168">
        <v>-14337</v>
      </c>
      <c r="C26" s="169"/>
      <c r="D26" s="168">
        <v>-17920</v>
      </c>
      <c r="E26" s="61"/>
      <c r="F26" s="46"/>
    </row>
    <row r="27" spans="1:6">
      <c r="A27" s="52" t="s">
        <v>253</v>
      </c>
      <c r="B27" s="168">
        <v>-99702243</v>
      </c>
      <c r="C27" s="169"/>
      <c r="D27" s="168"/>
      <c r="E27" s="61"/>
      <c r="F27" s="46"/>
    </row>
    <row r="28" spans="1:6">
      <c r="A28" s="52" t="s">
        <v>216</v>
      </c>
      <c r="B28" s="170"/>
      <c r="C28" s="169"/>
      <c r="D28" s="170"/>
      <c r="E28" s="61"/>
      <c r="F28" s="46"/>
    </row>
    <row r="29" spans="1:6" ht="15" customHeight="1">
      <c r="A29" s="71" t="s">
        <v>312</v>
      </c>
      <c r="B29" s="168"/>
      <c r="C29" s="169"/>
      <c r="D29" s="168"/>
      <c r="E29" s="61"/>
      <c r="F29" s="46"/>
    </row>
    <row r="30" spans="1:6" ht="15" customHeight="1">
      <c r="A30" s="71" t="s">
        <v>310</v>
      </c>
      <c r="B30" s="168"/>
      <c r="C30" s="169"/>
      <c r="D30" s="168"/>
      <c r="E30" s="61"/>
      <c r="F30" s="46"/>
    </row>
    <row r="31" spans="1:6" ht="15" customHeight="1">
      <c r="A31" s="71" t="s">
        <v>319</v>
      </c>
      <c r="B31" s="168"/>
      <c r="C31" s="169"/>
      <c r="D31" s="168"/>
      <c r="E31" s="61"/>
      <c r="F31" s="46"/>
    </row>
    <row r="32" spans="1:6" ht="15" customHeight="1">
      <c r="A32" s="71" t="s">
        <v>313</v>
      </c>
      <c r="B32" s="168"/>
      <c r="C32" s="169"/>
      <c r="D32" s="168"/>
      <c r="E32" s="61"/>
      <c r="F32" s="46"/>
    </row>
    <row r="33" spans="1:6" ht="15" customHeight="1">
      <c r="A33" s="71" t="s">
        <v>318</v>
      </c>
      <c r="B33" s="168"/>
      <c r="C33" s="169"/>
      <c r="D33" s="168"/>
      <c r="E33" s="61"/>
      <c r="F33" s="46"/>
    </row>
    <row r="34" spans="1:6" ht="15" customHeight="1">
      <c r="A34" s="71" t="s">
        <v>314</v>
      </c>
      <c r="B34" s="168"/>
      <c r="C34" s="169"/>
      <c r="D34" s="168"/>
      <c r="E34" s="61"/>
      <c r="F34" s="46"/>
    </row>
    <row r="35" spans="1:6">
      <c r="A35" s="52" t="s">
        <v>254</v>
      </c>
      <c r="B35" s="168"/>
      <c r="C35" s="169"/>
      <c r="D35" s="168"/>
      <c r="E35" s="61"/>
      <c r="F35" s="46"/>
    </row>
    <row r="36" spans="1:6">
      <c r="A36" s="52" t="s">
        <v>279</v>
      </c>
      <c r="B36" s="170"/>
      <c r="C36" s="171"/>
      <c r="D36" s="170"/>
      <c r="E36" s="61"/>
      <c r="F36" s="46"/>
    </row>
    <row r="37" spans="1:6">
      <c r="A37" s="71" t="s">
        <v>315</v>
      </c>
      <c r="B37" s="168">
        <v>-5249</v>
      </c>
      <c r="C37" s="169"/>
      <c r="D37" s="168"/>
      <c r="E37" s="61"/>
      <c r="F37" s="46"/>
    </row>
    <row r="38" spans="1:6">
      <c r="A38" s="71" t="s">
        <v>317</v>
      </c>
      <c r="B38" s="168"/>
      <c r="C38" s="169"/>
      <c r="D38" s="168"/>
      <c r="E38" s="61"/>
      <c r="F38" s="46"/>
    </row>
    <row r="39" spans="1:6">
      <c r="A39" s="71" t="s">
        <v>316</v>
      </c>
      <c r="B39" s="168"/>
      <c r="C39" s="169"/>
      <c r="D39" s="168">
        <v>2736</v>
      </c>
      <c r="E39" s="61"/>
      <c r="F39" s="46"/>
    </row>
    <row r="40" spans="1:6">
      <c r="A40" s="52" t="s">
        <v>255</v>
      </c>
      <c r="B40" s="168"/>
      <c r="C40" s="169"/>
      <c r="D40" s="168"/>
      <c r="E40" s="61"/>
      <c r="F40" s="46"/>
    </row>
    <row r="41" spans="1:6">
      <c r="A41" s="95" t="s">
        <v>347</v>
      </c>
      <c r="B41" s="168"/>
      <c r="C41" s="169"/>
      <c r="D41" s="168"/>
      <c r="E41" s="61"/>
      <c r="F41" s="46"/>
    </row>
    <row r="42" spans="1:6">
      <c r="A42" s="52" t="s">
        <v>256</v>
      </c>
      <c r="B42" s="172">
        <f>SUM(B9:B41)</f>
        <v>6275</v>
      </c>
      <c r="C42" s="173"/>
      <c r="D42" s="172">
        <f>SUM(D9:D41)</f>
        <v>-1554118</v>
      </c>
      <c r="E42" s="66"/>
      <c r="F42" s="46"/>
    </row>
    <row r="43" spans="1:6">
      <c r="A43" s="52" t="s">
        <v>30</v>
      </c>
      <c r="B43" s="173"/>
      <c r="C43" s="173"/>
      <c r="D43" s="173"/>
      <c r="E43" s="66"/>
      <c r="F43" s="46"/>
    </row>
    <row r="44" spans="1:6">
      <c r="A44" s="71" t="s">
        <v>257</v>
      </c>
      <c r="B44" s="168">
        <v>-941</v>
      </c>
      <c r="C44" s="169"/>
      <c r="D44" s="168"/>
      <c r="E44" s="61"/>
      <c r="F44" s="46"/>
    </row>
    <row r="45" spans="1:6">
      <c r="A45" s="71" t="s">
        <v>258</v>
      </c>
      <c r="B45" s="168"/>
      <c r="C45" s="169"/>
      <c r="D45" s="168"/>
      <c r="E45" s="61"/>
      <c r="F45" s="46"/>
    </row>
    <row r="46" spans="1:6">
      <c r="A46" s="71" t="s">
        <v>275</v>
      </c>
      <c r="B46" s="168"/>
      <c r="C46" s="169"/>
      <c r="D46" s="168"/>
      <c r="E46" s="61"/>
      <c r="F46" s="46"/>
    </row>
    <row r="47" spans="1:6">
      <c r="A47" s="52" t="s">
        <v>303</v>
      </c>
      <c r="B47" s="174">
        <f>SUM(B42:B46)</f>
        <v>5334</v>
      </c>
      <c r="C47" s="175"/>
      <c r="D47" s="174">
        <f>SUM(D42:D46)</f>
        <v>-1554118</v>
      </c>
      <c r="E47" s="66"/>
      <c r="F47" s="46"/>
    </row>
    <row r="48" spans="1:6" ht="15.75" thickBot="1">
      <c r="A48" s="74"/>
      <c r="B48" s="176"/>
      <c r="C48" s="176"/>
      <c r="D48" s="176"/>
      <c r="E48" s="67"/>
      <c r="F48" s="46"/>
    </row>
    <row r="49" spans="1:6" ht="15.75" thickTop="1">
      <c r="A49" s="76" t="s">
        <v>304</v>
      </c>
      <c r="B49" s="177"/>
      <c r="C49" s="177"/>
      <c r="D49" s="177"/>
      <c r="E49" s="67"/>
      <c r="F49" s="46"/>
    </row>
    <row r="50" spans="1:6">
      <c r="A50" s="71" t="s">
        <v>262</v>
      </c>
      <c r="B50" s="178"/>
      <c r="C50" s="177"/>
      <c r="D50" s="178"/>
      <c r="E50" s="61"/>
      <c r="F50" s="46"/>
    </row>
    <row r="51" spans="1:6">
      <c r="A51" s="71" t="s">
        <v>263</v>
      </c>
      <c r="B51" s="178"/>
      <c r="C51" s="177"/>
      <c r="D51" s="178"/>
      <c r="E51" s="61"/>
      <c r="F51" s="46"/>
    </row>
    <row r="52" spans="1:6">
      <c r="A52" s="71" t="s">
        <v>264</v>
      </c>
      <c r="B52" s="178"/>
      <c r="C52" s="177"/>
      <c r="D52" s="178"/>
      <c r="E52" s="64"/>
      <c r="F52" s="46"/>
    </row>
    <row r="53" spans="1:6" ht="15" customHeight="1">
      <c r="A53" s="71" t="s">
        <v>265</v>
      </c>
      <c r="B53" s="178"/>
      <c r="C53" s="177"/>
      <c r="D53" s="178"/>
      <c r="E53" s="68"/>
      <c r="F53" s="37"/>
    </row>
    <row r="54" spans="1:6">
      <c r="A54" s="96" t="s">
        <v>226</v>
      </c>
      <c r="B54" s="178"/>
      <c r="C54" s="177"/>
      <c r="D54" s="178"/>
      <c r="E54" s="35"/>
      <c r="F54" s="37"/>
    </row>
    <row r="55" spans="1:6">
      <c r="A55" s="76" t="s">
        <v>305</v>
      </c>
      <c r="B55" s="179">
        <f>SUM(B50:B54)</f>
        <v>0</v>
      </c>
      <c r="C55" s="180"/>
      <c r="D55" s="179">
        <f>SUM(D50:D54)</f>
        <v>0</v>
      </c>
      <c r="E55" s="68"/>
      <c r="F55" s="37"/>
    </row>
    <row r="56" spans="1:6">
      <c r="A56" s="77"/>
      <c r="B56" s="181"/>
      <c r="C56" s="182"/>
      <c r="D56" s="181"/>
      <c r="E56" s="68"/>
      <c r="F56" s="37"/>
    </row>
    <row r="57" spans="1:6" ht="15.75" thickBot="1">
      <c r="A57" s="76" t="s">
        <v>306</v>
      </c>
      <c r="B57" s="183">
        <f>B47+B55</f>
        <v>5334</v>
      </c>
      <c r="C57" s="184"/>
      <c r="D57" s="183">
        <f>D47+D55</f>
        <v>-1554118</v>
      </c>
      <c r="E57" s="68"/>
      <c r="F57" s="37"/>
    </row>
    <row r="58" spans="1:6" ht="15.75" thickTop="1">
      <c r="A58" s="77"/>
      <c r="B58" s="181"/>
      <c r="C58" s="182"/>
      <c r="D58" s="181"/>
      <c r="E58" s="68"/>
      <c r="F58" s="37"/>
    </row>
    <row r="59" spans="1:6">
      <c r="A59" s="79" t="s">
        <v>266</v>
      </c>
      <c r="B59" s="181"/>
      <c r="C59" s="182"/>
      <c r="D59" s="181"/>
      <c r="E59" s="69"/>
      <c r="F59" s="39"/>
    </row>
    <row r="60" spans="1:6">
      <c r="A60" s="77" t="s">
        <v>259</v>
      </c>
      <c r="B60" s="168"/>
      <c r="C60" s="170"/>
      <c r="D60" s="168"/>
      <c r="E60" s="69"/>
      <c r="F60" s="39"/>
    </row>
    <row r="61" spans="1:6">
      <c r="A61" s="77" t="s">
        <v>260</v>
      </c>
      <c r="B61" s="168"/>
      <c r="C61" s="170"/>
      <c r="D61" s="168"/>
      <c r="E61" s="69"/>
      <c r="F61" s="39"/>
    </row>
    <row r="62" spans="1:6">
      <c r="A62" s="38"/>
      <c r="B62" s="185"/>
      <c r="C62" s="185"/>
      <c r="D62" s="185"/>
      <c r="E62" s="69"/>
      <c r="F62" s="39"/>
    </row>
    <row r="63" spans="1:6">
      <c r="A63" s="38"/>
      <c r="B63" s="39"/>
      <c r="C63" s="39"/>
      <c r="D63" s="39"/>
      <c r="E63" s="69"/>
      <c r="F63" s="39"/>
    </row>
    <row r="64" spans="1:6">
      <c r="A64" s="44" t="s">
        <v>348</v>
      </c>
      <c r="B64" s="39"/>
      <c r="C64" s="39"/>
      <c r="D64" s="39"/>
      <c r="E64" s="69"/>
      <c r="F64" s="39"/>
    </row>
    <row r="65" spans="1:6">
      <c r="A65" s="80"/>
      <c r="B65" s="36"/>
      <c r="C65" s="36"/>
      <c r="D65" s="36"/>
      <c r="E65" s="7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workbookViewId="0">
      <selection activeCell="A16" sqref="A16"/>
    </sheetView>
  </sheetViews>
  <sheetFormatPr defaultRowHeight="15"/>
  <cols>
    <col min="1" max="1" width="118" style="99" customWidth="1"/>
    <col min="2" max="2" width="18.7109375" style="99" customWidth="1"/>
    <col min="3" max="3" width="2.7109375" style="100" customWidth="1"/>
    <col min="4" max="4" width="18.7109375" style="99" customWidth="1"/>
    <col min="5" max="5" width="26.7109375" style="99" customWidth="1"/>
    <col min="6" max="6" width="10.7109375" style="99" customWidth="1"/>
    <col min="7" max="7" width="10.140625" style="99" customWidth="1"/>
    <col min="8" max="8" width="10.7109375" style="99" customWidth="1"/>
    <col min="9" max="9" width="11.5703125" style="99" customWidth="1"/>
    <col min="10" max="10" width="84.28515625" style="99" customWidth="1"/>
    <col min="11" max="16384" width="9.140625" style="99"/>
  </cols>
  <sheetData>
    <row r="1" spans="1:8">
      <c r="A1" s="118" t="s">
        <v>286</v>
      </c>
    </row>
    <row r="2" spans="1:8">
      <c r="A2" s="130" t="s">
        <v>283</v>
      </c>
    </row>
    <row r="3" spans="1:8">
      <c r="A3" s="130" t="s">
        <v>284</v>
      </c>
    </row>
    <row r="4" spans="1:8" ht="15.75" customHeight="1">
      <c r="A4" s="130" t="s">
        <v>285</v>
      </c>
    </row>
    <row r="5" spans="1:8" ht="15.75" customHeight="1">
      <c r="A5" s="118" t="s">
        <v>379</v>
      </c>
    </row>
    <row r="6" spans="1:8" ht="15.75" customHeight="1">
      <c r="A6" s="118"/>
    </row>
    <row r="7" spans="1:8" ht="15" customHeight="1">
      <c r="A7" s="166"/>
      <c r="B7" s="129" t="s">
        <v>217</v>
      </c>
      <c r="C7" s="129"/>
      <c r="D7" s="129" t="s">
        <v>217</v>
      </c>
    </row>
    <row r="8" spans="1:8" ht="15" customHeight="1">
      <c r="A8" s="166"/>
      <c r="B8" s="129" t="s">
        <v>218</v>
      </c>
      <c r="C8" s="129"/>
      <c r="D8" s="129" t="s">
        <v>219</v>
      </c>
    </row>
    <row r="9" spans="1:8">
      <c r="A9" s="128"/>
      <c r="E9" s="98" t="s">
        <v>370</v>
      </c>
    </row>
    <row r="10" spans="1:8">
      <c r="A10" s="127" t="s">
        <v>378</v>
      </c>
    </row>
    <row r="11" spans="1:8">
      <c r="A11" s="71" t="s">
        <v>362</v>
      </c>
      <c r="B11" s="73"/>
      <c r="C11" s="62"/>
      <c r="D11" s="73"/>
      <c r="E11" s="97" t="s">
        <v>367</v>
      </c>
      <c r="G11" s="46"/>
      <c r="H11" s="46"/>
    </row>
    <row r="12" spans="1:8">
      <c r="A12" s="71" t="s">
        <v>364</v>
      </c>
      <c r="B12" s="73"/>
      <c r="C12" s="62"/>
      <c r="D12" s="73"/>
      <c r="E12" s="97" t="s">
        <v>368</v>
      </c>
      <c r="G12" s="46"/>
      <c r="H12" s="46"/>
    </row>
    <row r="13" spans="1:8">
      <c r="A13" s="71" t="s">
        <v>365</v>
      </c>
      <c r="B13" s="73"/>
      <c r="C13" s="62"/>
      <c r="D13" s="73"/>
      <c r="E13" s="97" t="s">
        <v>368</v>
      </c>
      <c r="G13" s="46"/>
      <c r="H13" s="46"/>
    </row>
    <row r="14" spans="1:8">
      <c r="A14" s="71" t="s">
        <v>366</v>
      </c>
      <c r="B14" s="73"/>
      <c r="C14" s="62"/>
      <c r="D14" s="73"/>
      <c r="E14" s="97" t="s">
        <v>368</v>
      </c>
      <c r="G14" s="46"/>
      <c r="H14" s="46"/>
    </row>
    <row r="15" spans="1:8">
      <c r="A15" s="71" t="s">
        <v>363</v>
      </c>
      <c r="B15" s="73"/>
      <c r="C15" s="62"/>
      <c r="D15" s="73"/>
      <c r="E15" s="97" t="s">
        <v>369</v>
      </c>
      <c r="G15" s="46"/>
      <c r="H15" s="46"/>
    </row>
    <row r="16" spans="1:8">
      <c r="A16" s="127" t="s">
        <v>377</v>
      </c>
      <c r="B16" s="114"/>
      <c r="C16" s="115"/>
      <c r="D16" s="114"/>
    </row>
    <row r="17" spans="1:10">
      <c r="A17" s="127" t="s">
        <v>376</v>
      </c>
      <c r="B17" s="120">
        <f>SUM(B11:B16)</f>
        <v>0</v>
      </c>
      <c r="C17" s="120"/>
      <c r="D17" s="120">
        <f>SUM(D11:D16)</f>
        <v>0</v>
      </c>
    </row>
    <row r="18" spans="1:10">
      <c r="A18" s="127"/>
      <c r="B18" s="115"/>
      <c r="C18" s="115"/>
      <c r="D18" s="115"/>
    </row>
    <row r="19" spans="1:10">
      <c r="A19" s="127" t="s">
        <v>375</v>
      </c>
      <c r="B19" s="126"/>
      <c r="C19" s="115"/>
      <c r="D19" s="126"/>
    </row>
    <row r="20" spans="1:10">
      <c r="A20" s="127" t="s">
        <v>374</v>
      </c>
      <c r="B20" s="126"/>
      <c r="C20" s="115"/>
      <c r="D20" s="126"/>
    </row>
    <row r="21" spans="1:10">
      <c r="A21" s="127" t="s">
        <v>216</v>
      </c>
      <c r="B21" s="124"/>
      <c r="C21" s="124"/>
      <c r="D21" s="115"/>
    </row>
    <row r="22" spans="1:10">
      <c r="A22" s="71" t="s">
        <v>373</v>
      </c>
      <c r="B22" s="123"/>
      <c r="C22" s="124"/>
      <c r="D22" s="126"/>
    </row>
    <row r="23" spans="1:10">
      <c r="A23" s="71" t="s">
        <v>312</v>
      </c>
      <c r="B23" s="123"/>
      <c r="C23" s="124"/>
      <c r="D23" s="126"/>
      <c r="J23" s="71"/>
    </row>
    <row r="24" spans="1:10">
      <c r="A24" s="71" t="s">
        <v>310</v>
      </c>
      <c r="B24" s="123"/>
      <c r="C24" s="124"/>
      <c r="D24" s="126"/>
      <c r="J24" s="71"/>
    </row>
    <row r="25" spans="1:10">
      <c r="A25" s="71" t="s">
        <v>319</v>
      </c>
      <c r="B25" s="123"/>
      <c r="C25" s="124"/>
      <c r="D25" s="126"/>
      <c r="J25" s="71"/>
    </row>
    <row r="26" spans="1:10">
      <c r="A26" s="71" t="s">
        <v>313</v>
      </c>
      <c r="B26" s="123"/>
      <c r="C26" s="124"/>
      <c r="D26" s="126"/>
    </row>
    <row r="27" spans="1:10">
      <c r="A27" s="71" t="s">
        <v>318</v>
      </c>
      <c r="B27" s="123"/>
      <c r="C27" s="124"/>
      <c r="D27" s="126"/>
    </row>
    <row r="28" spans="1:10">
      <c r="A28" s="71" t="s">
        <v>314</v>
      </c>
      <c r="B28" s="123"/>
      <c r="C28" s="124"/>
      <c r="D28" s="126"/>
    </row>
    <row r="29" spans="1:10">
      <c r="A29" s="127" t="s">
        <v>254</v>
      </c>
      <c r="B29" s="123"/>
      <c r="C29" s="124"/>
      <c r="D29" s="126"/>
    </row>
    <row r="30" spans="1:10">
      <c r="A30" s="127" t="s">
        <v>372</v>
      </c>
      <c r="B30" s="124"/>
      <c r="C30" s="124"/>
      <c r="D30" s="115"/>
    </row>
    <row r="31" spans="1:10">
      <c r="A31" s="71" t="s">
        <v>315</v>
      </c>
      <c r="B31" s="123"/>
      <c r="C31" s="124"/>
      <c r="D31" s="126"/>
    </row>
    <row r="32" spans="1:10">
      <c r="A32" s="71" t="s">
        <v>317</v>
      </c>
      <c r="B32" s="123"/>
      <c r="C32" s="124"/>
      <c r="D32" s="126"/>
    </row>
    <row r="33" spans="1:5">
      <c r="A33" s="71" t="s">
        <v>316</v>
      </c>
      <c r="B33" s="123"/>
      <c r="C33" s="124"/>
      <c r="D33" s="126"/>
    </row>
    <row r="34" spans="1:5">
      <c r="A34" s="125" t="s">
        <v>371</v>
      </c>
      <c r="B34" s="123"/>
      <c r="C34" s="124"/>
      <c r="D34" s="123"/>
    </row>
    <row r="35" spans="1:5">
      <c r="A35" s="52" t="s">
        <v>347</v>
      </c>
      <c r="B35" s="122"/>
      <c r="C35" s="99"/>
      <c r="D35" s="122"/>
    </row>
    <row r="36" spans="1:5">
      <c r="A36" s="121" t="s">
        <v>256</v>
      </c>
      <c r="B36" s="119">
        <f>SUM(B17:B35)</f>
        <v>0</v>
      </c>
      <c r="C36" s="120"/>
      <c r="D36" s="119">
        <f>SUM(D17:D35)</f>
        <v>0</v>
      </c>
      <c r="E36" s="118"/>
    </row>
    <row r="37" spans="1:5">
      <c r="A37" s="52" t="s">
        <v>30</v>
      </c>
      <c r="B37" s="117"/>
      <c r="C37" s="115"/>
      <c r="D37" s="117"/>
    </row>
    <row r="38" spans="1:5">
      <c r="A38" s="71" t="s">
        <v>257</v>
      </c>
      <c r="B38" s="116"/>
      <c r="C38" s="115"/>
      <c r="D38" s="116"/>
    </row>
    <row r="39" spans="1:5">
      <c r="A39" s="71" t="s">
        <v>258</v>
      </c>
      <c r="B39" s="116"/>
      <c r="C39" s="115"/>
      <c r="D39" s="116"/>
    </row>
    <row r="40" spans="1:5">
      <c r="A40" s="71" t="s">
        <v>275</v>
      </c>
      <c r="B40" s="114"/>
      <c r="C40" s="115"/>
      <c r="D40" s="114"/>
    </row>
    <row r="41" spans="1:5" ht="15.75" thickBot="1">
      <c r="A41" s="52" t="s">
        <v>303</v>
      </c>
      <c r="B41" s="112">
        <f>SUM(B36:B40)</f>
        <v>0</v>
      </c>
      <c r="C41" s="113"/>
      <c r="D41" s="112">
        <f>SUM(D36:D40)</f>
        <v>0</v>
      </c>
    </row>
    <row r="42" spans="1:5" ht="16.5" thickTop="1" thickBot="1">
      <c r="A42" s="74"/>
      <c r="B42" s="75"/>
      <c r="C42" s="75"/>
      <c r="D42" s="75"/>
    </row>
    <row r="43" spans="1:5" ht="15.75" thickTop="1">
      <c r="A43" s="108" t="s">
        <v>304</v>
      </c>
      <c r="B43" s="63"/>
      <c r="C43" s="63"/>
      <c r="D43" s="63"/>
    </row>
    <row r="44" spans="1:5">
      <c r="A44" s="71" t="s">
        <v>262</v>
      </c>
      <c r="B44" s="111"/>
      <c r="C44" s="63"/>
      <c r="D44" s="111"/>
    </row>
    <row r="45" spans="1:5">
      <c r="A45" s="71" t="s">
        <v>263</v>
      </c>
      <c r="B45" s="111"/>
      <c r="C45" s="63"/>
      <c r="D45" s="111"/>
    </row>
    <row r="46" spans="1:5">
      <c r="A46" s="71" t="s">
        <v>264</v>
      </c>
      <c r="B46" s="111"/>
      <c r="C46" s="63"/>
      <c r="D46" s="111"/>
    </row>
    <row r="47" spans="1:5">
      <c r="A47" s="71" t="s">
        <v>265</v>
      </c>
      <c r="B47" s="111"/>
      <c r="C47" s="63"/>
      <c r="D47" s="111"/>
    </row>
    <row r="48" spans="1:5">
      <c r="A48" s="71" t="s">
        <v>226</v>
      </c>
      <c r="B48" s="111"/>
      <c r="C48" s="63"/>
      <c r="D48" s="111"/>
    </row>
    <row r="49" spans="1:4">
      <c r="A49" s="108" t="s">
        <v>305</v>
      </c>
      <c r="B49" s="109">
        <f>SUM(B44:B48)</f>
        <v>0</v>
      </c>
      <c r="C49" s="110"/>
      <c r="D49" s="109">
        <f>SUM(D44:D48)</f>
        <v>0</v>
      </c>
    </row>
    <row r="50" spans="1:4">
      <c r="A50" s="102"/>
      <c r="B50" s="103"/>
      <c r="C50" s="104"/>
      <c r="D50" s="103"/>
    </row>
    <row r="51" spans="1:4" ht="15.75" thickBot="1">
      <c r="A51" s="108" t="s">
        <v>306</v>
      </c>
      <c r="B51" s="106">
        <f>B41+B49</f>
        <v>0</v>
      </c>
      <c r="C51" s="107"/>
      <c r="D51" s="106">
        <f>D41+D49</f>
        <v>0</v>
      </c>
    </row>
    <row r="52" spans="1:4" ht="15.75" thickTop="1">
      <c r="A52" s="102"/>
      <c r="B52" s="103"/>
      <c r="C52" s="104"/>
      <c r="D52" s="103"/>
    </row>
    <row r="53" spans="1:4">
      <c r="A53" s="105" t="s">
        <v>266</v>
      </c>
      <c r="B53" s="103"/>
      <c r="C53" s="104"/>
      <c r="D53" s="103"/>
    </row>
    <row r="54" spans="1:4">
      <c r="A54" s="102" t="s">
        <v>259</v>
      </c>
      <c r="B54" s="101"/>
      <c r="C54" s="61"/>
      <c r="D54" s="101"/>
    </row>
    <row r="55" spans="1:4">
      <c r="A55" s="102" t="s">
        <v>260</v>
      </c>
      <c r="B55" s="101"/>
      <c r="C55" s="61"/>
      <c r="D55" s="101"/>
    </row>
    <row r="56" spans="1:4">
      <c r="A56" s="38"/>
      <c r="B56" s="39"/>
      <c r="C56" s="39"/>
      <c r="D56" s="39"/>
    </row>
    <row r="57" spans="1:4">
      <c r="A57" s="38"/>
      <c r="B57" s="39"/>
      <c r="C57" s="39"/>
      <c r="D57" s="39"/>
    </row>
    <row r="58" spans="1:4">
      <c r="A58" s="44" t="s">
        <v>348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abSelected="1" topLeftCell="B46" workbookViewId="0">
      <selection activeCell="E76" sqref="E76"/>
    </sheetView>
  </sheetViews>
  <sheetFormatPr defaultRowHeight="15"/>
  <cols>
    <col min="1" max="1" width="9.7109375" style="46" customWidth="1"/>
    <col min="2" max="2" width="90.140625" style="46" customWidth="1"/>
    <col min="3" max="3" width="15.7109375" style="46" customWidth="1"/>
    <col min="4" max="4" width="2.7109375" style="46" customWidth="1"/>
    <col min="5" max="5" width="15.7109375" style="46" customWidth="1"/>
    <col min="6" max="6" width="11.5703125" style="46" customWidth="1"/>
    <col min="7" max="16384" width="9.140625" style="46"/>
  </cols>
  <sheetData>
    <row r="1" spans="2:5">
      <c r="B1" s="59" t="s">
        <v>286</v>
      </c>
    </row>
    <row r="2" spans="2:5">
      <c r="B2" s="60" t="s">
        <v>283</v>
      </c>
    </row>
    <row r="3" spans="2:5">
      <c r="B3" s="60" t="s">
        <v>284</v>
      </c>
    </row>
    <row r="4" spans="2:5">
      <c r="B4" s="60" t="s">
        <v>285</v>
      </c>
    </row>
    <row r="5" spans="2:5">
      <c r="B5" s="59" t="s">
        <v>436</v>
      </c>
      <c r="C5" s="50"/>
      <c r="D5" s="54"/>
      <c r="E5" s="50"/>
    </row>
    <row r="6" spans="2:5">
      <c r="B6" s="60"/>
      <c r="C6" s="50"/>
      <c r="D6" s="54"/>
      <c r="E6" s="50"/>
    </row>
    <row r="7" spans="2:5">
      <c r="B7" s="167"/>
      <c r="C7" s="47" t="s">
        <v>217</v>
      </c>
      <c r="D7" s="47"/>
      <c r="E7" s="47" t="s">
        <v>217</v>
      </c>
    </row>
    <row r="8" spans="2:5" ht="14.1" customHeight="1">
      <c r="B8" s="167"/>
      <c r="C8" s="47" t="s">
        <v>218</v>
      </c>
      <c r="D8" s="47"/>
      <c r="E8" s="47" t="s">
        <v>219</v>
      </c>
    </row>
    <row r="9" spans="2:5" ht="14.1" customHeight="1">
      <c r="B9" s="58"/>
      <c r="C9" s="50"/>
      <c r="D9" s="54"/>
      <c r="E9" s="50"/>
    </row>
    <row r="10" spans="2:5" ht="14.1" customHeight="1">
      <c r="B10" s="52" t="s">
        <v>412</v>
      </c>
      <c r="C10" s="186"/>
      <c r="D10" s="187"/>
      <c r="E10" s="186"/>
    </row>
    <row r="11" spans="2:5" ht="14.1" customHeight="1">
      <c r="B11" s="51" t="s">
        <v>435</v>
      </c>
      <c r="C11" s="186">
        <v>5334</v>
      </c>
      <c r="D11" s="187"/>
      <c r="E11" s="186">
        <v>-1554118</v>
      </c>
    </row>
    <row r="12" spans="2:5" ht="14.1" customHeight="1">
      <c r="B12" s="148" t="s">
        <v>434</v>
      </c>
      <c r="C12" s="186"/>
      <c r="D12" s="187"/>
      <c r="E12" s="186"/>
    </row>
    <row r="13" spans="2:5" ht="14.1" customHeight="1">
      <c r="B13" s="146" t="s">
        <v>433</v>
      </c>
      <c r="C13" s="186"/>
      <c r="D13" s="187"/>
      <c r="E13" s="186"/>
    </row>
    <row r="14" spans="2:5" ht="14.1" customHeight="1">
      <c r="B14" s="146" t="s">
        <v>432</v>
      </c>
      <c r="C14" s="186"/>
      <c r="D14" s="187"/>
      <c r="E14" s="186"/>
    </row>
    <row r="15" spans="2:5">
      <c r="B15" s="147" t="s">
        <v>267</v>
      </c>
      <c r="C15" s="186">
        <v>14336</v>
      </c>
      <c r="D15" s="187"/>
      <c r="E15" s="186">
        <v>17920</v>
      </c>
    </row>
    <row r="16" spans="2:5">
      <c r="B16" s="146" t="s">
        <v>252</v>
      </c>
      <c r="C16" s="186"/>
      <c r="D16" s="187"/>
      <c r="E16" s="186"/>
    </row>
    <row r="17" spans="2:5">
      <c r="B17" s="146" t="s">
        <v>431</v>
      </c>
      <c r="C17" s="186"/>
      <c r="D17" s="187"/>
      <c r="E17" s="186"/>
    </row>
    <row r="18" spans="2:5">
      <c r="B18" s="146" t="s">
        <v>430</v>
      </c>
      <c r="C18" s="186"/>
      <c r="D18" s="187"/>
      <c r="E18" s="186"/>
    </row>
    <row r="19" spans="2:5">
      <c r="B19" s="146" t="s">
        <v>429</v>
      </c>
      <c r="C19" s="186"/>
      <c r="D19" s="187"/>
      <c r="E19" s="186"/>
    </row>
    <row r="20" spans="2:5">
      <c r="B20" s="146" t="s">
        <v>428</v>
      </c>
      <c r="C20" s="186"/>
      <c r="D20" s="188"/>
      <c r="E20" s="189"/>
    </row>
    <row r="21" spans="2:5">
      <c r="B21" s="146" t="s">
        <v>427</v>
      </c>
      <c r="C21" s="186"/>
      <c r="D21" s="188"/>
      <c r="E21" s="189"/>
    </row>
    <row r="22" spans="2:5">
      <c r="B22" s="146" t="s">
        <v>385</v>
      </c>
      <c r="C22" s="186"/>
      <c r="D22" s="188"/>
      <c r="E22" s="189"/>
    </row>
    <row r="23" spans="2:5">
      <c r="B23" s="146" t="s">
        <v>385</v>
      </c>
      <c r="C23" s="186"/>
      <c r="D23" s="188"/>
      <c r="E23" s="189"/>
    </row>
    <row r="24" spans="2:5">
      <c r="B24" s="146"/>
      <c r="C24" s="186"/>
      <c r="D24" s="187"/>
      <c r="E24" s="186"/>
    </row>
    <row r="25" spans="2:5" ht="14.1" customHeight="1">
      <c r="B25" s="51" t="s">
        <v>426</v>
      </c>
      <c r="C25" s="186"/>
      <c r="D25" s="187"/>
      <c r="E25" s="186"/>
    </row>
    <row r="26" spans="2:5" ht="14.1" customHeight="1">
      <c r="B26" s="146" t="s">
        <v>425</v>
      </c>
      <c r="C26" s="186"/>
      <c r="D26" s="187"/>
      <c r="E26" s="186"/>
    </row>
    <row r="27" spans="2:5">
      <c r="B27" s="146" t="s">
        <v>424</v>
      </c>
      <c r="C27" s="186"/>
      <c r="D27" s="187"/>
      <c r="E27" s="186"/>
    </row>
    <row r="28" spans="2:5">
      <c r="B28" s="146" t="s">
        <v>423</v>
      </c>
      <c r="C28" s="186"/>
      <c r="D28" s="187"/>
      <c r="E28" s="186"/>
    </row>
    <row r="29" spans="2:5">
      <c r="B29" s="146" t="s">
        <v>385</v>
      </c>
      <c r="C29" s="186"/>
      <c r="D29" s="187"/>
      <c r="E29" s="186"/>
    </row>
    <row r="30" spans="2:5">
      <c r="B30" s="146"/>
      <c r="C30" s="186"/>
      <c r="D30" s="187"/>
      <c r="E30" s="186"/>
    </row>
    <row r="31" spans="2:5" ht="14.1" customHeight="1">
      <c r="B31" s="51" t="s">
        <v>422</v>
      </c>
      <c r="C31" s="186"/>
      <c r="D31" s="187"/>
      <c r="E31" s="186"/>
    </row>
    <row r="32" spans="2:5">
      <c r="B32" s="146" t="s">
        <v>421</v>
      </c>
      <c r="C32" s="186">
        <v>-19927799</v>
      </c>
      <c r="D32" s="187"/>
      <c r="E32" s="186">
        <v>-158412</v>
      </c>
    </row>
    <row r="33" spans="2:5" ht="14.25" customHeight="1">
      <c r="B33" s="146" t="s">
        <v>420</v>
      </c>
      <c r="C33" s="186"/>
      <c r="D33" s="187"/>
      <c r="E33" s="186"/>
    </row>
    <row r="34" spans="2:5" ht="14.25" customHeight="1">
      <c r="B34" s="146" t="s">
        <v>419</v>
      </c>
      <c r="C34" s="186">
        <v>119625517</v>
      </c>
      <c r="D34" s="187"/>
      <c r="E34" s="186">
        <v>-2735</v>
      </c>
    </row>
    <row r="35" spans="2:5">
      <c r="B35" s="146" t="s">
        <v>418</v>
      </c>
      <c r="C35" s="186">
        <v>575424</v>
      </c>
      <c r="D35" s="187"/>
      <c r="E35" s="186">
        <v>568320</v>
      </c>
    </row>
    <row r="36" spans="2:5" ht="14.1" customHeight="1">
      <c r="B36" s="146" t="s">
        <v>385</v>
      </c>
      <c r="C36" s="186">
        <v>181733</v>
      </c>
      <c r="D36" s="187"/>
      <c r="E36" s="186">
        <v>178560</v>
      </c>
    </row>
    <row r="37" spans="2:5">
      <c r="B37" s="52" t="s">
        <v>405</v>
      </c>
      <c r="C37" s="190">
        <f>SUM(C11:C36)</f>
        <v>100474545</v>
      </c>
      <c r="D37" s="191"/>
      <c r="E37" s="190">
        <f>SUM(E11:E36)</f>
        <v>-950465</v>
      </c>
    </row>
    <row r="38" spans="2:5">
      <c r="B38" s="137"/>
      <c r="C38" s="186"/>
      <c r="D38" s="187"/>
      <c r="E38" s="186"/>
    </row>
    <row r="39" spans="2:5">
      <c r="B39" s="52" t="s">
        <v>404</v>
      </c>
      <c r="C39" s="186"/>
      <c r="D39" s="187"/>
      <c r="E39" s="186"/>
    </row>
    <row r="40" spans="2:5" ht="14.1" customHeight="1">
      <c r="B40" s="146" t="s">
        <v>403</v>
      </c>
      <c r="C40" s="186">
        <v>-100478044</v>
      </c>
      <c r="D40" s="187"/>
      <c r="E40" s="186"/>
    </row>
    <row r="41" spans="2:5">
      <c r="B41" s="146" t="s">
        <v>402</v>
      </c>
      <c r="C41" s="186"/>
      <c r="D41" s="187"/>
      <c r="E41" s="186"/>
    </row>
    <row r="42" spans="2:5" ht="14.1" customHeight="1">
      <c r="B42" s="146" t="s">
        <v>401</v>
      </c>
      <c r="C42" s="186"/>
      <c r="D42" s="187"/>
      <c r="E42" s="186"/>
    </row>
    <row r="43" spans="2:5" ht="30">
      <c r="B43" s="146" t="s">
        <v>400</v>
      </c>
      <c r="C43" s="186"/>
      <c r="D43" s="187"/>
      <c r="E43" s="186"/>
    </row>
    <row r="44" spans="2:5">
      <c r="B44" s="146" t="s">
        <v>399</v>
      </c>
      <c r="C44" s="186"/>
      <c r="D44" s="187"/>
      <c r="E44" s="186"/>
    </row>
    <row r="45" spans="2:5">
      <c r="B45" s="146" t="s">
        <v>398</v>
      </c>
      <c r="C45" s="186"/>
      <c r="D45" s="187"/>
      <c r="E45" s="186"/>
    </row>
    <row r="46" spans="2:5">
      <c r="B46" s="146" t="s">
        <v>397</v>
      </c>
      <c r="C46" s="186"/>
      <c r="D46" s="187"/>
      <c r="E46" s="186"/>
    </row>
    <row r="47" spans="2:5" ht="14.1" customHeight="1">
      <c r="B47" s="146" t="s">
        <v>417</v>
      </c>
      <c r="C47" s="186"/>
      <c r="D47" s="187"/>
      <c r="E47" s="186"/>
    </row>
    <row r="48" spans="2:5" ht="14.1" customHeight="1">
      <c r="B48" s="146" t="s">
        <v>385</v>
      </c>
      <c r="C48" s="186"/>
      <c r="D48" s="187"/>
      <c r="E48" s="186"/>
    </row>
    <row r="49" spans="2:5" ht="14.1" customHeight="1">
      <c r="B49" s="52" t="s">
        <v>396</v>
      </c>
      <c r="C49" s="190">
        <f>SUM(C40:C48)</f>
        <v>-100478044</v>
      </c>
      <c r="D49" s="191"/>
      <c r="E49" s="190">
        <f>SUM(E40:E48)</f>
        <v>0</v>
      </c>
    </row>
    <row r="50" spans="2:5" ht="14.1" customHeight="1">
      <c r="B50" s="137"/>
      <c r="C50" s="186"/>
      <c r="D50" s="187"/>
      <c r="E50" s="186"/>
    </row>
    <row r="51" spans="2:5" ht="14.1" customHeight="1">
      <c r="B51" s="52" t="s">
        <v>395</v>
      </c>
      <c r="C51" s="186"/>
      <c r="D51" s="187"/>
      <c r="E51" s="186"/>
    </row>
    <row r="52" spans="2:5" ht="14.1" customHeight="1">
      <c r="B52" s="146" t="s">
        <v>394</v>
      </c>
      <c r="C52" s="186"/>
      <c r="D52" s="187"/>
      <c r="E52" s="186"/>
    </row>
    <row r="53" spans="2:5" ht="14.1" customHeight="1">
      <c r="B53" s="146" t="s">
        <v>393</v>
      </c>
      <c r="C53" s="186"/>
      <c r="D53" s="187"/>
      <c r="E53" s="186"/>
    </row>
    <row r="54" spans="2:5" ht="14.1" customHeight="1">
      <c r="B54" s="146" t="s">
        <v>392</v>
      </c>
      <c r="C54" s="186">
        <v>30825</v>
      </c>
      <c r="D54" s="187"/>
      <c r="E54" s="186">
        <v>950465</v>
      </c>
    </row>
    <row r="55" spans="2:5" ht="14.1" customHeight="1">
      <c r="B55" s="146" t="s">
        <v>391</v>
      </c>
      <c r="C55" s="186"/>
      <c r="D55" s="187"/>
      <c r="E55" s="186"/>
    </row>
    <row r="56" spans="2:5" ht="14.1" customHeight="1">
      <c r="B56" s="146" t="s">
        <v>390</v>
      </c>
      <c r="C56" s="186"/>
      <c r="D56" s="187"/>
      <c r="E56" s="186"/>
    </row>
    <row r="57" spans="2:5" ht="14.1" customHeight="1">
      <c r="B57" s="146" t="s">
        <v>389</v>
      </c>
      <c r="C57" s="186"/>
      <c r="D57" s="187"/>
      <c r="E57" s="186"/>
    </row>
    <row r="58" spans="2:5" ht="14.1" customHeight="1">
      <c r="B58" s="146" t="s">
        <v>388</v>
      </c>
      <c r="C58" s="186"/>
      <c r="D58" s="187"/>
      <c r="E58" s="186"/>
    </row>
    <row r="59" spans="2:5" ht="14.1" customHeight="1">
      <c r="B59" s="146" t="s">
        <v>387</v>
      </c>
      <c r="C59" s="186"/>
      <c r="D59" s="187"/>
      <c r="E59" s="186"/>
    </row>
    <row r="60" spans="2:5" ht="15" customHeight="1">
      <c r="B60" s="146" t="s">
        <v>407</v>
      </c>
      <c r="C60" s="186"/>
      <c r="D60" s="187"/>
      <c r="E60" s="186"/>
    </row>
    <row r="61" spans="2:5" ht="14.1" customHeight="1">
      <c r="B61" s="146" t="s">
        <v>416</v>
      </c>
      <c r="C61" s="186"/>
      <c r="D61" s="188"/>
      <c r="E61" s="189"/>
    </row>
    <row r="62" spans="2:5" ht="14.1" customHeight="1">
      <c r="B62" s="146" t="s">
        <v>415</v>
      </c>
      <c r="C62" s="186"/>
      <c r="D62" s="188"/>
      <c r="E62" s="189"/>
    </row>
    <row r="63" spans="2:5" ht="14.1" customHeight="1">
      <c r="B63" s="146" t="s">
        <v>385</v>
      </c>
      <c r="C63" s="186"/>
      <c r="D63" s="187"/>
      <c r="E63" s="186"/>
    </row>
    <row r="64" spans="2:5" ht="14.1" customHeight="1">
      <c r="B64" s="52" t="s">
        <v>384</v>
      </c>
      <c r="C64" s="190">
        <f>SUM(C52:C63)</f>
        <v>30825</v>
      </c>
      <c r="D64" s="191"/>
      <c r="E64" s="190">
        <f>SUM(E52:E63)</f>
        <v>950465</v>
      </c>
    </row>
    <row r="65" spans="2:6" ht="14.1" customHeight="1">
      <c r="B65" s="137"/>
      <c r="C65" s="186"/>
      <c r="D65" s="187"/>
      <c r="E65" s="186"/>
    </row>
    <row r="66" spans="2:6" ht="14.1" customHeight="1">
      <c r="B66" s="52" t="s">
        <v>383</v>
      </c>
      <c r="C66" s="192">
        <f>C37+C49+C64</f>
        <v>27326</v>
      </c>
      <c r="D66" s="191"/>
      <c r="E66" s="192">
        <f>E37+E49+E64</f>
        <v>0</v>
      </c>
    </row>
    <row r="67" spans="2:6">
      <c r="B67" s="145" t="s">
        <v>382</v>
      </c>
      <c r="C67" s="186">
        <v>72903</v>
      </c>
      <c r="D67" s="187"/>
      <c r="E67" s="186">
        <v>72903</v>
      </c>
    </row>
    <row r="68" spans="2:6">
      <c r="B68" s="145" t="s">
        <v>414</v>
      </c>
      <c r="C68" s="186"/>
      <c r="D68" s="187"/>
      <c r="E68" s="186"/>
    </row>
    <row r="69" spans="2:6" ht="15.75" thickBot="1">
      <c r="B69" s="144" t="s">
        <v>380</v>
      </c>
      <c r="C69" s="193">
        <f>SUM(C66:C68)</f>
        <v>100229</v>
      </c>
      <c r="D69" s="194"/>
      <c r="E69" s="193">
        <f>SUM(E66:E68)</f>
        <v>72903</v>
      </c>
    </row>
    <row r="70" spans="2:6" ht="15.75" thickTop="1">
      <c r="C70" s="195"/>
      <c r="D70" s="195"/>
      <c r="E70" s="195"/>
    </row>
    <row r="72" spans="2:6">
      <c r="B72" s="56" t="s">
        <v>28</v>
      </c>
      <c r="C72" s="143">
        <f>C69-'[1]Pasqyra e Pozicioni Financiar'!C11</f>
        <v>100229</v>
      </c>
      <c r="D72" s="142"/>
      <c r="E72" s="142">
        <f>E69-'[1]Pasqyra e Pozicioni Financiar'!E11</f>
        <v>72903</v>
      </c>
      <c r="F72" s="56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54" sqref="A54"/>
    </sheetView>
  </sheetViews>
  <sheetFormatPr defaultRowHeight="15"/>
  <cols>
    <col min="1" max="1" width="102.85546875" style="99" customWidth="1"/>
    <col min="2" max="2" width="18.7109375" style="99" customWidth="1"/>
    <col min="3" max="3" width="2.7109375" style="100" customWidth="1"/>
    <col min="4" max="4" width="18.7109375" style="99" customWidth="1"/>
    <col min="5" max="5" width="10.5703125" style="99" customWidth="1"/>
    <col min="6" max="6" width="10.7109375" style="99" customWidth="1"/>
    <col min="7" max="7" width="10.140625" style="99" customWidth="1"/>
    <col min="8" max="8" width="10.7109375" style="99" customWidth="1"/>
    <col min="9" max="9" width="11.5703125" style="99" customWidth="1"/>
    <col min="10" max="10" width="11" style="99" customWidth="1"/>
    <col min="11" max="16384" width="9.140625" style="99"/>
  </cols>
  <sheetData>
    <row r="1" spans="1:4">
      <c r="A1" s="118" t="s">
        <v>286</v>
      </c>
    </row>
    <row r="2" spans="1:4">
      <c r="A2" s="130" t="s">
        <v>283</v>
      </c>
    </row>
    <row r="3" spans="1:4">
      <c r="A3" s="130" t="s">
        <v>284</v>
      </c>
    </row>
    <row r="4" spans="1:4" ht="16.5" customHeight="1">
      <c r="A4" s="130" t="s">
        <v>285</v>
      </c>
    </row>
    <row r="5" spans="1:4" ht="16.5" customHeight="1">
      <c r="A5" s="118" t="s">
        <v>413</v>
      </c>
    </row>
    <row r="6" spans="1:4" ht="16.5" customHeight="1">
      <c r="A6" s="118"/>
    </row>
    <row r="7" spans="1:4" ht="15" customHeight="1">
      <c r="A7" s="166"/>
      <c r="B7" s="129" t="s">
        <v>217</v>
      </c>
      <c r="C7" s="129"/>
      <c r="D7" s="129" t="s">
        <v>217</v>
      </c>
    </row>
    <row r="8" spans="1:4" ht="15" customHeight="1">
      <c r="A8" s="166"/>
      <c r="B8" s="129" t="s">
        <v>218</v>
      </c>
      <c r="C8" s="129"/>
      <c r="D8" s="129" t="s">
        <v>219</v>
      </c>
    </row>
    <row r="9" spans="1:4">
      <c r="A9" s="128"/>
      <c r="B9" s="141"/>
      <c r="C9" s="141"/>
      <c r="D9" s="141"/>
    </row>
    <row r="10" spans="1:4">
      <c r="A10" s="121" t="s">
        <v>412</v>
      </c>
      <c r="B10" s="117"/>
      <c r="C10" s="115"/>
      <c r="D10" s="117"/>
    </row>
    <row r="11" spans="1:4">
      <c r="A11" s="140" t="s">
        <v>411</v>
      </c>
      <c r="B11" s="117"/>
      <c r="C11" s="115"/>
      <c r="D11" s="117"/>
    </row>
    <row r="12" spans="1:4">
      <c r="A12" s="140" t="s">
        <v>410</v>
      </c>
      <c r="B12" s="117"/>
      <c r="C12" s="115"/>
      <c r="D12" s="117"/>
    </row>
    <row r="13" spans="1:4">
      <c r="A13" s="140" t="s">
        <v>409</v>
      </c>
      <c r="B13" s="117"/>
      <c r="C13" s="115"/>
      <c r="D13" s="117"/>
    </row>
    <row r="14" spans="1:4">
      <c r="A14" s="139" t="s">
        <v>385</v>
      </c>
      <c r="B14" s="117"/>
      <c r="C14" s="115"/>
      <c r="D14" s="117"/>
    </row>
    <row r="15" spans="1:4">
      <c r="A15" s="121" t="s">
        <v>408</v>
      </c>
      <c r="B15" s="117"/>
      <c r="C15" s="115"/>
      <c r="D15" s="117"/>
    </row>
    <row r="16" spans="1:4">
      <c r="A16" s="140" t="s">
        <v>407</v>
      </c>
      <c r="B16" s="117"/>
      <c r="C16" s="115"/>
      <c r="D16" s="117"/>
    </row>
    <row r="17" spans="1:4">
      <c r="A17" s="139" t="s">
        <v>406</v>
      </c>
      <c r="B17" s="117"/>
      <c r="C17" s="115"/>
      <c r="D17" s="117"/>
    </row>
    <row r="18" spans="1:4">
      <c r="A18" s="121" t="s">
        <v>405</v>
      </c>
      <c r="B18" s="138">
        <f>SUM(B11:B17)</f>
        <v>0</v>
      </c>
      <c r="C18" s="115"/>
      <c r="D18" s="138">
        <f>SUM(D11:D17)</f>
        <v>0</v>
      </c>
    </row>
    <row r="19" spans="1:4">
      <c r="A19" s="139"/>
      <c r="B19" s="117"/>
      <c r="C19" s="115"/>
      <c r="D19" s="117"/>
    </row>
    <row r="20" spans="1:4" ht="13.5" customHeight="1">
      <c r="A20" s="121" t="s">
        <v>404</v>
      </c>
      <c r="B20" s="117"/>
      <c r="C20" s="115"/>
      <c r="D20" s="117"/>
    </row>
    <row r="21" spans="1:4" ht="13.5" customHeight="1">
      <c r="A21" s="139" t="s">
        <v>403</v>
      </c>
      <c r="B21" s="117"/>
      <c r="C21" s="115"/>
      <c r="D21" s="117"/>
    </row>
    <row r="22" spans="1:4" ht="13.5" customHeight="1">
      <c r="A22" s="139" t="s">
        <v>402</v>
      </c>
      <c r="B22" s="117"/>
      <c r="C22" s="115"/>
      <c r="D22" s="117"/>
    </row>
    <row r="23" spans="1:4" ht="13.5" customHeight="1">
      <c r="A23" s="139" t="s">
        <v>401</v>
      </c>
      <c r="B23" s="117"/>
      <c r="C23" s="115"/>
      <c r="D23" s="117"/>
    </row>
    <row r="24" spans="1:4" ht="13.5" customHeight="1">
      <c r="A24" s="139" t="s">
        <v>400</v>
      </c>
      <c r="B24" s="117"/>
      <c r="C24" s="115"/>
      <c r="D24" s="117"/>
    </row>
    <row r="25" spans="1:4" ht="13.5" customHeight="1">
      <c r="A25" s="139" t="s">
        <v>399</v>
      </c>
      <c r="B25" s="117"/>
      <c r="C25" s="115"/>
      <c r="D25" s="117"/>
    </row>
    <row r="26" spans="1:4" ht="13.5" customHeight="1">
      <c r="A26" s="139" t="s">
        <v>398</v>
      </c>
      <c r="B26" s="117"/>
      <c r="C26" s="115"/>
      <c r="D26" s="117"/>
    </row>
    <row r="27" spans="1:4" ht="13.5" customHeight="1">
      <c r="A27" s="139" t="s">
        <v>397</v>
      </c>
      <c r="B27" s="117"/>
      <c r="C27" s="115"/>
      <c r="D27" s="117"/>
    </row>
    <row r="28" spans="1:4">
      <c r="A28" s="139" t="s">
        <v>385</v>
      </c>
      <c r="B28" s="117"/>
      <c r="C28" s="115"/>
      <c r="D28" s="117"/>
    </row>
    <row r="29" spans="1:4">
      <c r="A29" s="121" t="s">
        <v>396</v>
      </c>
      <c r="B29" s="138">
        <f>SUM(B21:B28)</f>
        <v>0</v>
      </c>
      <c r="C29" s="115"/>
      <c r="D29" s="138">
        <f>SUM(D21:D28)</f>
        <v>0</v>
      </c>
    </row>
    <row r="30" spans="1:4">
      <c r="A30" s="137"/>
      <c r="B30" s="117"/>
      <c r="C30" s="115"/>
      <c r="D30" s="117"/>
    </row>
    <row r="31" spans="1:4">
      <c r="A31" s="121" t="s">
        <v>395</v>
      </c>
      <c r="B31" s="117"/>
      <c r="C31" s="115"/>
      <c r="D31" s="117"/>
    </row>
    <row r="32" spans="1:4">
      <c r="A32" s="139" t="s">
        <v>394</v>
      </c>
      <c r="B32" s="117"/>
      <c r="C32" s="115"/>
      <c r="D32" s="117"/>
    </row>
    <row r="33" spans="1:4">
      <c r="A33" s="139" t="s">
        <v>393</v>
      </c>
      <c r="B33" s="117"/>
      <c r="C33" s="115"/>
      <c r="D33" s="117"/>
    </row>
    <row r="34" spans="1:4">
      <c r="A34" s="139" t="s">
        <v>392</v>
      </c>
      <c r="B34" s="117"/>
      <c r="C34" s="115"/>
      <c r="D34" s="117"/>
    </row>
    <row r="35" spans="1:4">
      <c r="A35" s="139" t="s">
        <v>391</v>
      </c>
      <c r="B35" s="117"/>
      <c r="C35" s="115"/>
      <c r="D35" s="117"/>
    </row>
    <row r="36" spans="1:4">
      <c r="A36" s="139" t="s">
        <v>390</v>
      </c>
      <c r="B36" s="117"/>
      <c r="C36" s="115"/>
      <c r="D36" s="117"/>
    </row>
    <row r="37" spans="1:4">
      <c r="A37" s="139" t="s">
        <v>389</v>
      </c>
      <c r="B37" s="117"/>
      <c r="C37" s="115"/>
      <c r="D37" s="117"/>
    </row>
    <row r="38" spans="1:4">
      <c r="A38" s="139" t="s">
        <v>388</v>
      </c>
      <c r="B38" s="117"/>
      <c r="C38" s="115"/>
      <c r="D38" s="117"/>
    </row>
    <row r="39" spans="1:4">
      <c r="A39" s="139" t="s">
        <v>387</v>
      </c>
      <c r="B39" s="117"/>
      <c r="C39" s="115"/>
      <c r="D39" s="117"/>
    </row>
    <row r="40" spans="1:4">
      <c r="A40" s="139" t="s">
        <v>386</v>
      </c>
      <c r="B40" s="117"/>
      <c r="C40" s="115"/>
      <c r="D40" s="117"/>
    </row>
    <row r="41" spans="1:4">
      <c r="A41" s="139" t="s">
        <v>385</v>
      </c>
      <c r="B41" s="117"/>
      <c r="C41" s="115"/>
      <c r="D41" s="117"/>
    </row>
    <row r="42" spans="1:4">
      <c r="A42" s="121" t="s">
        <v>384</v>
      </c>
      <c r="B42" s="138">
        <f>SUM(B32:B41)</f>
        <v>0</v>
      </c>
      <c r="C42" s="115"/>
      <c r="D42" s="138">
        <f>SUM(D32:D41)</f>
        <v>0</v>
      </c>
    </row>
    <row r="43" spans="1:4">
      <c r="A43" s="137"/>
      <c r="B43" s="117"/>
      <c r="C43" s="115"/>
      <c r="D43" s="117"/>
    </row>
    <row r="44" spans="1:4">
      <c r="A44" s="121" t="s">
        <v>383</v>
      </c>
      <c r="B44" s="136">
        <f>B18+B29+B42</f>
        <v>0</v>
      </c>
      <c r="C44" s="115"/>
      <c r="D44" s="136">
        <f>D18+D29+D42</f>
        <v>0</v>
      </c>
    </row>
    <row r="45" spans="1:4">
      <c r="A45" s="135" t="s">
        <v>382</v>
      </c>
      <c r="B45" s="117"/>
      <c r="C45" s="115"/>
      <c r="D45" s="117"/>
    </row>
    <row r="46" spans="1:4">
      <c r="A46" s="135" t="s">
        <v>381</v>
      </c>
      <c r="B46" s="117"/>
      <c r="C46" s="115"/>
      <c r="D46" s="117"/>
    </row>
    <row r="47" spans="1:4" ht="15.75" thickBot="1">
      <c r="A47" s="134" t="s">
        <v>380</v>
      </c>
      <c r="B47" s="132">
        <f>B44+B45+B46</f>
        <v>0</v>
      </c>
      <c r="C47" s="133"/>
      <c r="D47" s="132">
        <f>D44+D45+D46</f>
        <v>0</v>
      </c>
    </row>
    <row r="48" spans="1:4" ht="15.75" thickTop="1">
      <c r="A48" s="131"/>
    </row>
    <row r="49" spans="1:1">
      <c r="A49" s="131"/>
    </row>
  </sheetData>
  <mergeCells count="1">
    <mergeCell ref="A7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0" zoomScale="90" zoomScaleNormal="90" workbookViewId="0">
      <selection activeCell="E41" sqref="E41"/>
    </sheetView>
  </sheetViews>
  <sheetFormatPr defaultRowHeight="15"/>
  <cols>
    <col min="1" max="1" width="78.7109375" style="78" customWidth="1"/>
    <col min="2" max="11" width="15.7109375" style="78" customWidth="1"/>
    <col min="12" max="16384" width="9.140625" style="78"/>
  </cols>
  <sheetData>
    <row r="1" spans="1:12">
      <c r="A1" s="59" t="s">
        <v>286</v>
      </c>
    </row>
    <row r="2" spans="1:12">
      <c r="A2" s="60" t="s">
        <v>283</v>
      </c>
    </row>
    <row r="3" spans="1:12">
      <c r="A3" s="60" t="s">
        <v>284</v>
      </c>
    </row>
    <row r="4" spans="1:12">
      <c r="A4" s="60" t="s">
        <v>285</v>
      </c>
    </row>
    <row r="5" spans="1:12">
      <c r="A5" s="59" t="s">
        <v>268</v>
      </c>
    </row>
    <row r="6" spans="1:12">
      <c r="A6" s="81"/>
    </row>
    <row r="7" spans="1:12" ht="72">
      <c r="B7" s="82" t="s">
        <v>349</v>
      </c>
      <c r="C7" s="82" t="s">
        <v>243</v>
      </c>
      <c r="D7" s="82" t="s">
        <v>244</v>
      </c>
      <c r="E7" s="82" t="s">
        <v>34</v>
      </c>
      <c r="F7" s="82" t="s">
        <v>320</v>
      </c>
      <c r="G7" s="82" t="s">
        <v>350</v>
      </c>
      <c r="H7" s="82" t="s">
        <v>351</v>
      </c>
      <c r="I7" s="82" t="s">
        <v>31</v>
      </c>
      <c r="J7" s="82" t="s">
        <v>269</v>
      </c>
      <c r="K7" s="82" t="s">
        <v>31</v>
      </c>
      <c r="L7" s="76"/>
    </row>
    <row r="8" spans="1:12">
      <c r="A8" s="83"/>
      <c r="B8" s="196"/>
      <c r="C8" s="197"/>
      <c r="D8" s="197"/>
      <c r="E8" s="198"/>
      <c r="F8" s="198"/>
      <c r="G8" s="198"/>
      <c r="H8" s="199"/>
      <c r="I8" s="199"/>
      <c r="J8" s="199"/>
      <c r="K8" s="197"/>
      <c r="L8" s="84"/>
    </row>
    <row r="9" spans="1:12">
      <c r="A9" s="85"/>
      <c r="B9" s="200"/>
      <c r="C9" s="200"/>
      <c r="D9" s="200"/>
      <c r="E9" s="201"/>
      <c r="F9" s="201"/>
      <c r="G9" s="201"/>
      <c r="H9" s="182"/>
      <c r="I9" s="182"/>
      <c r="J9" s="182"/>
      <c r="K9" s="182"/>
      <c r="L9" s="84"/>
    </row>
    <row r="10" spans="1:12" ht="15.75" thickBot="1">
      <c r="A10" s="86" t="s">
        <v>442</v>
      </c>
      <c r="B10" s="183">
        <v>100000</v>
      </c>
      <c r="C10" s="183"/>
      <c r="D10" s="183"/>
      <c r="E10" s="183"/>
      <c r="F10" s="183"/>
      <c r="G10" s="183">
        <v>-4235378</v>
      </c>
      <c r="H10" s="183">
        <v>-792439</v>
      </c>
      <c r="I10" s="183">
        <f>SUM(B10:H10)</f>
        <v>-4927817</v>
      </c>
      <c r="J10" s="183"/>
      <c r="K10" s="183">
        <f>SUM(I10:J10)</f>
        <v>-4927817</v>
      </c>
      <c r="L10" s="84"/>
    </row>
    <row r="11" spans="1:12" ht="15.75" thickTop="1">
      <c r="A11" s="87" t="s">
        <v>352</v>
      </c>
      <c r="B11" s="200"/>
      <c r="C11" s="200"/>
      <c r="D11" s="200"/>
      <c r="E11" s="200"/>
      <c r="F11" s="200"/>
      <c r="G11" s="200"/>
      <c r="H11" s="182"/>
      <c r="I11" s="182">
        <f>SUM(B11:H11)</f>
        <v>0</v>
      </c>
      <c r="J11" s="202"/>
      <c r="K11" s="200">
        <f>SUM(I11:J11)</f>
        <v>0</v>
      </c>
      <c r="L11" s="84"/>
    </row>
    <row r="12" spans="1:12">
      <c r="A12" s="86" t="s">
        <v>443</v>
      </c>
      <c r="B12" s="203">
        <f>SUM(B10:B11)</f>
        <v>100000</v>
      </c>
      <c r="C12" s="203">
        <f t="shared" ref="C12:J12" si="0">SUM(C10:C11)</f>
        <v>0</v>
      </c>
      <c r="D12" s="203">
        <f t="shared" si="0"/>
        <v>0</v>
      </c>
      <c r="E12" s="203">
        <f t="shared" si="0"/>
        <v>0</v>
      </c>
      <c r="F12" s="203">
        <f t="shared" si="0"/>
        <v>0</v>
      </c>
      <c r="G12" s="203">
        <f>SUM(G10:G11)</f>
        <v>-4235378</v>
      </c>
      <c r="H12" s="203">
        <f>SUM(H10:H11)</f>
        <v>-792439</v>
      </c>
      <c r="I12" s="203">
        <f>SUM(B12:H12)</f>
        <v>-4927817</v>
      </c>
      <c r="J12" s="203">
        <f t="shared" si="0"/>
        <v>0</v>
      </c>
      <c r="K12" s="203">
        <f>SUM(I12:J12)</f>
        <v>-4927817</v>
      </c>
      <c r="L12" s="84"/>
    </row>
    <row r="13" spans="1:12">
      <c r="A13" s="88" t="s">
        <v>353</v>
      </c>
      <c r="B13" s="200"/>
      <c r="C13" s="200"/>
      <c r="D13" s="200"/>
      <c r="E13" s="200"/>
      <c r="F13" s="200"/>
      <c r="G13" s="200"/>
      <c r="H13" s="181"/>
      <c r="I13" s="181">
        <f t="shared" ref="I13:I37" si="1">SUM(B13:H13)</f>
        <v>0</v>
      </c>
      <c r="J13" s="181"/>
      <c r="K13" s="200">
        <f t="shared" ref="K13:K37" si="2">SUM(I13:J13)</f>
        <v>0</v>
      </c>
      <c r="L13" s="84"/>
    </row>
    <row r="14" spans="1:12">
      <c r="A14" s="89" t="s">
        <v>351</v>
      </c>
      <c r="B14" s="182"/>
      <c r="C14" s="182"/>
      <c r="D14" s="182"/>
      <c r="E14" s="182"/>
      <c r="F14" s="182"/>
      <c r="G14" s="181"/>
      <c r="H14" s="204">
        <v>-1554118</v>
      </c>
      <c r="I14" s="181">
        <f t="shared" si="1"/>
        <v>-1554118</v>
      </c>
      <c r="J14" s="204"/>
      <c r="K14" s="181">
        <f t="shared" si="2"/>
        <v>-1554118</v>
      </c>
      <c r="L14" s="84"/>
    </row>
    <row r="15" spans="1:12">
      <c r="A15" s="89" t="s">
        <v>354</v>
      </c>
      <c r="B15" s="182"/>
      <c r="C15" s="182"/>
      <c r="D15" s="182"/>
      <c r="E15" s="182"/>
      <c r="F15" s="182"/>
      <c r="G15" s="181"/>
      <c r="H15" s="204"/>
      <c r="I15" s="181">
        <f t="shared" si="1"/>
        <v>0</v>
      </c>
      <c r="J15" s="204"/>
      <c r="K15" s="181">
        <f t="shared" si="2"/>
        <v>0</v>
      </c>
      <c r="L15" s="84"/>
    </row>
    <row r="16" spans="1:12">
      <c r="A16" s="89" t="s">
        <v>355</v>
      </c>
      <c r="B16" s="182"/>
      <c r="C16" s="182"/>
      <c r="D16" s="182"/>
      <c r="E16" s="182"/>
      <c r="F16" s="182"/>
      <c r="G16" s="181"/>
      <c r="H16" s="181"/>
      <c r="I16" s="181">
        <f t="shared" si="1"/>
        <v>0</v>
      </c>
      <c r="J16" s="181"/>
      <c r="K16" s="181">
        <f t="shared" si="2"/>
        <v>0</v>
      </c>
      <c r="L16" s="84"/>
    </row>
    <row r="17" spans="1:12">
      <c r="A17" s="88" t="s">
        <v>356</v>
      </c>
      <c r="B17" s="205">
        <f>SUM(B13:B16)</f>
        <v>0</v>
      </c>
      <c r="C17" s="205">
        <f t="shared" ref="C17:J17" si="3">SUM(C13:C16)</f>
        <v>0</v>
      </c>
      <c r="D17" s="205">
        <f t="shared" si="3"/>
        <v>0</v>
      </c>
      <c r="E17" s="205">
        <f t="shared" si="3"/>
        <v>0</v>
      </c>
      <c r="F17" s="205">
        <f t="shared" si="3"/>
        <v>0</v>
      </c>
      <c r="G17" s="205">
        <f t="shared" si="3"/>
        <v>0</v>
      </c>
      <c r="H17" s="206">
        <f>SUM(H13:H16)</f>
        <v>-1554118</v>
      </c>
      <c r="I17" s="205">
        <f t="shared" si="1"/>
        <v>-1554118</v>
      </c>
      <c r="J17" s="206">
        <f t="shared" si="3"/>
        <v>0</v>
      </c>
      <c r="K17" s="205">
        <f t="shared" si="2"/>
        <v>-1554118</v>
      </c>
      <c r="L17" s="84"/>
    </row>
    <row r="18" spans="1:12">
      <c r="A18" s="88" t="s">
        <v>357</v>
      </c>
      <c r="B18" s="182"/>
      <c r="C18" s="182"/>
      <c r="D18" s="182"/>
      <c r="E18" s="182"/>
      <c r="F18" s="182"/>
      <c r="G18" s="181"/>
      <c r="H18" s="181"/>
      <c r="I18" s="181">
        <f t="shared" si="1"/>
        <v>0</v>
      </c>
      <c r="J18" s="181"/>
      <c r="K18" s="181">
        <f t="shared" si="2"/>
        <v>0</v>
      </c>
      <c r="L18" s="84"/>
    </row>
    <row r="19" spans="1:12">
      <c r="A19" s="90" t="s">
        <v>358</v>
      </c>
      <c r="B19" s="182"/>
      <c r="C19" s="182"/>
      <c r="D19" s="182"/>
      <c r="E19" s="182"/>
      <c r="F19" s="182"/>
      <c r="G19" s="181"/>
      <c r="H19" s="181"/>
      <c r="I19" s="181">
        <f t="shared" si="1"/>
        <v>0</v>
      </c>
      <c r="J19" s="181"/>
      <c r="K19" s="181">
        <f t="shared" si="2"/>
        <v>0</v>
      </c>
      <c r="L19" s="84"/>
    </row>
    <row r="20" spans="1:12">
      <c r="A20" s="90" t="s">
        <v>359</v>
      </c>
      <c r="B20" s="182"/>
      <c r="C20" s="182"/>
      <c r="D20" s="182"/>
      <c r="E20" s="182"/>
      <c r="F20" s="182"/>
      <c r="G20" s="181"/>
      <c r="H20" s="181"/>
      <c r="I20" s="181">
        <f t="shared" si="1"/>
        <v>0</v>
      </c>
      <c r="J20" s="181"/>
      <c r="K20" s="181">
        <f t="shared" si="2"/>
        <v>0</v>
      </c>
      <c r="L20" s="84"/>
    </row>
    <row r="21" spans="1:12">
      <c r="A21" s="94" t="s">
        <v>360</v>
      </c>
      <c r="B21" s="182"/>
      <c r="C21" s="182"/>
      <c r="D21" s="182"/>
      <c r="E21" s="207"/>
      <c r="F21" s="207"/>
      <c r="G21" s="181"/>
      <c r="H21" s="181"/>
      <c r="I21" s="181">
        <f t="shared" si="1"/>
        <v>0</v>
      </c>
      <c r="J21" s="181"/>
      <c r="K21" s="181">
        <f t="shared" si="2"/>
        <v>0</v>
      </c>
      <c r="L21" s="84"/>
    </row>
    <row r="22" spans="1:12">
      <c r="A22" s="88" t="s">
        <v>361</v>
      </c>
      <c r="B22" s="203">
        <f>SUM(B19:B21)</f>
        <v>0</v>
      </c>
      <c r="C22" s="203">
        <f t="shared" ref="C22:J22" si="4">SUM(C19:C21)</f>
        <v>0</v>
      </c>
      <c r="D22" s="203">
        <f t="shared" si="4"/>
        <v>0</v>
      </c>
      <c r="E22" s="203">
        <f t="shared" si="4"/>
        <v>0</v>
      </c>
      <c r="F22" s="203">
        <f t="shared" si="4"/>
        <v>0</v>
      </c>
      <c r="G22" s="203">
        <f t="shared" si="4"/>
        <v>0</v>
      </c>
      <c r="H22" s="203">
        <f t="shared" si="4"/>
        <v>0</v>
      </c>
      <c r="I22" s="205">
        <f t="shared" si="1"/>
        <v>0</v>
      </c>
      <c r="J22" s="203">
        <f t="shared" si="4"/>
        <v>0</v>
      </c>
      <c r="K22" s="203">
        <f t="shared" si="2"/>
        <v>0</v>
      </c>
      <c r="L22" s="84"/>
    </row>
    <row r="23" spans="1:12">
      <c r="A23" s="88"/>
      <c r="B23" s="200"/>
      <c r="C23" s="201"/>
      <c r="D23" s="200"/>
      <c r="E23" s="201"/>
      <c r="F23" s="201"/>
      <c r="G23" s="201"/>
      <c r="H23" s="181"/>
      <c r="I23" s="181"/>
      <c r="J23" s="181"/>
      <c r="K23" s="201"/>
      <c r="L23" s="84"/>
    </row>
    <row r="24" spans="1:12" ht="15.75" thickBot="1">
      <c r="A24" s="88" t="s">
        <v>444</v>
      </c>
      <c r="B24" s="208">
        <f>B12+B17+B22</f>
        <v>100000</v>
      </c>
      <c r="C24" s="208">
        <f t="shared" ref="C24:J24" si="5">C12+C17+C22</f>
        <v>0</v>
      </c>
      <c r="D24" s="208">
        <f t="shared" si="5"/>
        <v>0</v>
      </c>
      <c r="E24" s="208">
        <f t="shared" si="5"/>
        <v>0</v>
      </c>
      <c r="F24" s="208">
        <f t="shared" si="5"/>
        <v>0</v>
      </c>
      <c r="G24" s="208">
        <f t="shared" si="5"/>
        <v>-4235378</v>
      </c>
      <c r="H24" s="208">
        <f>H12+H17+H22</f>
        <v>-2346557</v>
      </c>
      <c r="I24" s="208">
        <f>SUM(B24:H24)</f>
        <v>-6481935</v>
      </c>
      <c r="J24" s="208">
        <f t="shared" si="5"/>
        <v>0</v>
      </c>
      <c r="K24" s="208">
        <f>SUM(I24:J24)</f>
        <v>-6481935</v>
      </c>
      <c r="L24" s="84"/>
    </row>
    <row r="25" spans="1:12" ht="15.75" thickTop="1">
      <c r="A25" s="91"/>
      <c r="B25" s="200"/>
      <c r="C25" s="200"/>
      <c r="D25" s="200"/>
      <c r="E25" s="200"/>
      <c r="F25" s="200"/>
      <c r="G25" s="200"/>
      <c r="H25" s="181"/>
      <c r="I25" s="181">
        <f t="shared" si="1"/>
        <v>0</v>
      </c>
      <c r="J25" s="181"/>
      <c r="K25" s="200">
        <f t="shared" si="2"/>
        <v>0</v>
      </c>
      <c r="L25" s="84"/>
    </row>
    <row r="26" spans="1:12">
      <c r="A26" s="88" t="s">
        <v>353</v>
      </c>
      <c r="B26" s="182"/>
      <c r="C26" s="182"/>
      <c r="D26" s="182"/>
      <c r="E26" s="182"/>
      <c r="F26" s="182"/>
      <c r="G26" s="181"/>
      <c r="H26" s="181"/>
      <c r="I26" s="181">
        <f t="shared" si="1"/>
        <v>0</v>
      </c>
      <c r="J26" s="181"/>
      <c r="K26" s="181">
        <f t="shared" si="2"/>
        <v>0</v>
      </c>
      <c r="L26" s="84"/>
    </row>
    <row r="27" spans="1:12">
      <c r="A27" s="89" t="s">
        <v>351</v>
      </c>
      <c r="B27" s="182"/>
      <c r="C27" s="182"/>
      <c r="D27" s="182"/>
      <c r="E27" s="182"/>
      <c r="F27" s="182"/>
      <c r="G27" s="181"/>
      <c r="H27" s="204">
        <v>5334</v>
      </c>
      <c r="I27" s="181">
        <f t="shared" si="1"/>
        <v>5334</v>
      </c>
      <c r="J27" s="204"/>
      <c r="K27" s="181">
        <f t="shared" si="2"/>
        <v>5334</v>
      </c>
      <c r="L27" s="84"/>
    </row>
    <row r="28" spans="1:12">
      <c r="A28" s="89" t="s">
        <v>354</v>
      </c>
      <c r="B28" s="182"/>
      <c r="C28" s="182"/>
      <c r="D28" s="182"/>
      <c r="E28" s="182"/>
      <c r="F28" s="182"/>
      <c r="G28" s="181"/>
      <c r="H28" s="204"/>
      <c r="I28" s="181">
        <f t="shared" si="1"/>
        <v>0</v>
      </c>
      <c r="J28" s="204"/>
      <c r="K28" s="181">
        <f t="shared" si="2"/>
        <v>0</v>
      </c>
      <c r="L28" s="84"/>
    </row>
    <row r="29" spans="1:12">
      <c r="A29" s="89" t="s">
        <v>355</v>
      </c>
      <c r="B29" s="182"/>
      <c r="C29" s="182"/>
      <c r="D29" s="182"/>
      <c r="E29" s="182"/>
      <c r="F29" s="182"/>
      <c r="G29" s="181"/>
      <c r="H29" s="181"/>
      <c r="I29" s="181">
        <f t="shared" si="1"/>
        <v>0</v>
      </c>
      <c r="J29" s="181"/>
      <c r="K29" s="181">
        <f t="shared" si="2"/>
        <v>0</v>
      </c>
      <c r="L29" s="84"/>
    </row>
    <row r="30" spans="1:12">
      <c r="A30" s="88" t="s">
        <v>356</v>
      </c>
      <c r="B30" s="205">
        <f>SUM(B27:B29)</f>
        <v>0</v>
      </c>
      <c r="C30" s="205">
        <f t="shared" ref="C30:J30" si="6">SUM(C27:C29)</f>
        <v>0</v>
      </c>
      <c r="D30" s="205">
        <f t="shared" si="6"/>
        <v>0</v>
      </c>
      <c r="E30" s="205">
        <f t="shared" si="6"/>
        <v>0</v>
      </c>
      <c r="F30" s="205">
        <f t="shared" si="6"/>
        <v>0</v>
      </c>
      <c r="G30" s="205">
        <f t="shared" si="6"/>
        <v>0</v>
      </c>
      <c r="H30" s="206">
        <f t="shared" si="6"/>
        <v>5334</v>
      </c>
      <c r="I30" s="205">
        <f t="shared" si="1"/>
        <v>5334</v>
      </c>
      <c r="J30" s="206">
        <f t="shared" si="6"/>
        <v>0</v>
      </c>
      <c r="K30" s="205">
        <f t="shared" si="2"/>
        <v>5334</v>
      </c>
      <c r="L30" s="84"/>
    </row>
    <row r="31" spans="1:12">
      <c r="A31" s="88" t="s">
        <v>357</v>
      </c>
      <c r="B31" s="182"/>
      <c r="C31" s="182"/>
      <c r="D31" s="182"/>
      <c r="E31" s="182"/>
      <c r="F31" s="182"/>
      <c r="G31" s="181"/>
      <c r="H31" s="181"/>
      <c r="I31" s="181">
        <f t="shared" si="1"/>
        <v>0</v>
      </c>
      <c r="J31" s="181"/>
      <c r="K31" s="181">
        <f t="shared" si="2"/>
        <v>0</v>
      </c>
      <c r="L31" s="84"/>
    </row>
    <row r="32" spans="1:12">
      <c r="A32" s="90" t="s">
        <v>358</v>
      </c>
      <c r="B32" s="182"/>
      <c r="C32" s="182"/>
      <c r="D32" s="182"/>
      <c r="E32" s="182"/>
      <c r="F32" s="182"/>
      <c r="G32" s="181"/>
      <c r="H32" s="181"/>
      <c r="I32" s="181">
        <f t="shared" si="1"/>
        <v>0</v>
      </c>
      <c r="J32" s="181"/>
      <c r="K32" s="181">
        <f t="shared" si="2"/>
        <v>0</v>
      </c>
      <c r="L32" s="84"/>
    </row>
    <row r="33" spans="1:12">
      <c r="A33" s="90" t="s">
        <v>359</v>
      </c>
      <c r="B33" s="182"/>
      <c r="C33" s="182"/>
      <c r="D33" s="182"/>
      <c r="E33" s="182"/>
      <c r="F33" s="182"/>
      <c r="G33" s="181"/>
      <c r="H33" s="181"/>
      <c r="I33" s="181">
        <f t="shared" si="1"/>
        <v>0</v>
      </c>
      <c r="J33" s="181"/>
      <c r="K33" s="181">
        <f t="shared" si="2"/>
        <v>0</v>
      </c>
      <c r="L33" s="84"/>
    </row>
    <row r="34" spans="1:12">
      <c r="A34" s="94" t="s">
        <v>360</v>
      </c>
      <c r="B34" s="182"/>
      <c r="C34" s="182"/>
      <c r="D34" s="182"/>
      <c r="E34" s="207"/>
      <c r="F34" s="207"/>
      <c r="G34" s="181"/>
      <c r="H34" s="181"/>
      <c r="I34" s="181">
        <f t="shared" si="1"/>
        <v>0</v>
      </c>
      <c r="J34" s="181"/>
      <c r="K34" s="181">
        <f t="shared" si="2"/>
        <v>0</v>
      </c>
      <c r="L34" s="84"/>
    </row>
    <row r="35" spans="1:12">
      <c r="A35" s="88" t="s">
        <v>361</v>
      </c>
      <c r="B35" s="205">
        <f>SUM(B32:B34)</f>
        <v>0</v>
      </c>
      <c r="C35" s="205">
        <f t="shared" ref="C35:J35" si="7">SUM(C32:C34)</f>
        <v>0</v>
      </c>
      <c r="D35" s="205">
        <f t="shared" si="7"/>
        <v>0</v>
      </c>
      <c r="E35" s="205">
        <f t="shared" si="7"/>
        <v>0</v>
      </c>
      <c r="F35" s="205">
        <f t="shared" si="7"/>
        <v>0</v>
      </c>
      <c r="G35" s="205">
        <f t="shared" si="7"/>
        <v>0</v>
      </c>
      <c r="H35" s="205">
        <f t="shared" si="7"/>
        <v>0</v>
      </c>
      <c r="I35" s="205">
        <f t="shared" si="1"/>
        <v>0</v>
      </c>
      <c r="J35" s="205">
        <f t="shared" si="7"/>
        <v>0</v>
      </c>
      <c r="K35" s="205">
        <f t="shared" si="2"/>
        <v>0</v>
      </c>
      <c r="L35" s="84"/>
    </row>
    <row r="36" spans="1:12">
      <c r="A36" s="88"/>
      <c r="B36" s="182"/>
      <c r="C36" s="182"/>
      <c r="D36" s="182"/>
      <c r="E36" s="182"/>
      <c r="F36" s="182"/>
      <c r="G36" s="181"/>
      <c r="H36" s="181"/>
      <c r="I36" s="181"/>
      <c r="J36" s="181"/>
      <c r="K36" s="181"/>
      <c r="L36" s="84"/>
    </row>
    <row r="37" spans="1:12" ht="15.75" thickBot="1">
      <c r="A37" s="88" t="s">
        <v>445</v>
      </c>
      <c r="B37" s="208">
        <f>B24+B30+B35</f>
        <v>100000</v>
      </c>
      <c r="C37" s="208">
        <f t="shared" ref="C37:J37" si="8">C24+C30+C35</f>
        <v>0</v>
      </c>
      <c r="D37" s="208">
        <f t="shared" si="8"/>
        <v>0</v>
      </c>
      <c r="E37" s="208">
        <f t="shared" si="8"/>
        <v>0</v>
      </c>
      <c r="F37" s="208">
        <f t="shared" si="8"/>
        <v>0</v>
      </c>
      <c r="G37" s="208">
        <f t="shared" si="8"/>
        <v>-4235378</v>
      </c>
      <c r="H37" s="208">
        <f t="shared" si="8"/>
        <v>-2341223</v>
      </c>
      <c r="I37" s="208">
        <f t="shared" si="1"/>
        <v>-6476601</v>
      </c>
      <c r="J37" s="208">
        <f t="shared" si="8"/>
        <v>0</v>
      </c>
      <c r="K37" s="208">
        <f t="shared" si="2"/>
        <v>-6476601</v>
      </c>
      <c r="L37" s="84"/>
    </row>
    <row r="38" spans="1:12" ht="15.75" thickTop="1"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84"/>
    </row>
    <row r="39" spans="1:12">
      <c r="B39" s="84"/>
      <c r="C39" s="84"/>
      <c r="D39" s="84"/>
      <c r="E39" s="84"/>
      <c r="F39" s="84"/>
      <c r="L39" s="84"/>
    </row>
    <row r="40" spans="1:12">
      <c r="B40" s="84"/>
      <c r="C40" s="84"/>
      <c r="D40" s="84"/>
      <c r="E40" s="84"/>
      <c r="F40" s="84"/>
      <c r="L40" s="84"/>
    </row>
    <row r="41" spans="1:12">
      <c r="B41" s="84"/>
      <c r="C41" s="84"/>
      <c r="D41" s="84"/>
      <c r="E41" s="84"/>
      <c r="F41" s="8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112</v>
      </c>
      <c r="C1" s="19" t="s">
        <v>196</v>
      </c>
      <c r="E1" s="9" t="s">
        <v>197</v>
      </c>
      <c r="G1" s="10" t="s">
        <v>113</v>
      </c>
    </row>
    <row r="2" spans="1:18">
      <c r="A2" s="20" t="s">
        <v>1</v>
      </c>
      <c r="B2" s="20" t="s">
        <v>2</v>
      </c>
      <c r="C2" s="9" t="s">
        <v>3</v>
      </c>
      <c r="E2" s="11" t="s">
        <v>199</v>
      </c>
      <c r="G2" s="4" t="s">
        <v>200</v>
      </c>
      <c r="H2" s="5" t="s">
        <v>198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35</v>
      </c>
      <c r="B4" s="19" t="s">
        <v>36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201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114</v>
      </c>
      <c r="B5" s="19" t="s">
        <v>115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202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37</v>
      </c>
      <c r="B6" s="19" t="s">
        <v>38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203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39</v>
      </c>
      <c r="B7" s="19" t="s">
        <v>40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204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41</v>
      </c>
      <c r="B8" s="19" t="s">
        <v>42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204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43</v>
      </c>
      <c r="B9" s="19" t="s">
        <v>44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205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45</v>
      </c>
      <c r="B10" s="19" t="s">
        <v>46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203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47</v>
      </c>
      <c r="B11" s="19" t="s">
        <v>48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205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49</v>
      </c>
      <c r="B12" s="19" t="s">
        <v>50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205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110</v>
      </c>
      <c r="B13" s="19" t="s">
        <v>111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203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51</v>
      </c>
      <c r="B14" s="19" t="s">
        <v>52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205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53</v>
      </c>
      <c r="B15" s="19" t="s">
        <v>54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206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55</v>
      </c>
      <c r="B16" s="19" t="s">
        <v>56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205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57</v>
      </c>
      <c r="B17" s="19" t="s">
        <v>58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205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59</v>
      </c>
      <c r="B18" s="19" t="s">
        <v>60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206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61</v>
      </c>
      <c r="B19" s="19" t="s">
        <v>62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203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63</v>
      </c>
      <c r="B20" s="19" t="s">
        <v>64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203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65</v>
      </c>
      <c r="B21" s="19" t="s">
        <v>66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207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67</v>
      </c>
      <c r="B22" s="19" t="s">
        <v>68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206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116</v>
      </c>
      <c r="B23" s="19" t="s">
        <v>117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205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69</v>
      </c>
      <c r="B24" s="19" t="s">
        <v>70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71</v>
      </c>
      <c r="B25" s="19" t="s">
        <v>72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205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73</v>
      </c>
      <c r="B26" s="19" t="s">
        <v>74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206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75</v>
      </c>
      <c r="B27" s="19" t="s">
        <v>76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118</v>
      </c>
      <c r="B28" s="19" t="s">
        <v>119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203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120</v>
      </c>
      <c r="B29" s="19" t="s">
        <v>121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206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122</v>
      </c>
      <c r="B30" s="19" t="s">
        <v>123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203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124</v>
      </c>
      <c r="B31" s="19" t="s">
        <v>125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203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126</v>
      </c>
      <c r="B32" s="19" t="s">
        <v>127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203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128</v>
      </c>
      <c r="B33" s="19" t="s">
        <v>129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203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130</v>
      </c>
      <c r="B34" s="19" t="s">
        <v>131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205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132</v>
      </c>
      <c r="B35" s="21" t="s">
        <v>133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203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77</v>
      </c>
      <c r="B36" s="19" t="s">
        <v>78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79</v>
      </c>
      <c r="B37" s="19" t="s">
        <v>33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203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203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80</v>
      </c>
      <c r="B39" s="19" t="s">
        <v>81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205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134</v>
      </c>
      <c r="B40" s="19" t="s">
        <v>135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203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82</v>
      </c>
      <c r="B41" s="19" t="s">
        <v>83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136</v>
      </c>
      <c r="B42" s="19" t="s">
        <v>137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205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84</v>
      </c>
      <c r="B44" s="19" t="s">
        <v>85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208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86</v>
      </c>
      <c r="B45" s="19" t="s">
        <v>87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203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138</v>
      </c>
      <c r="B46" s="19" t="s">
        <v>139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203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140</v>
      </c>
      <c r="B47" s="19" t="s">
        <v>141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203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142</v>
      </c>
      <c r="B48" s="19" t="s">
        <v>143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203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88</v>
      </c>
      <c r="B49" s="19" t="s">
        <v>89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209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144</v>
      </c>
      <c r="B50" s="19" t="s">
        <v>145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209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146</v>
      </c>
      <c r="B51" s="19" t="s">
        <v>147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209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148</v>
      </c>
      <c r="B52" s="19" t="s">
        <v>149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209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150</v>
      </c>
      <c r="B53" s="19" t="s">
        <v>151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210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152</v>
      </c>
      <c r="B54" s="19" t="s">
        <v>153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210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154</v>
      </c>
      <c r="B55" s="19" t="s">
        <v>155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210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156</v>
      </c>
      <c r="B56" s="19" t="s">
        <v>157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210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158</v>
      </c>
      <c r="B57" s="19" t="s">
        <v>159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210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160</v>
      </c>
      <c r="B58" s="19" t="s">
        <v>161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205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162</v>
      </c>
      <c r="B59" s="19" t="s">
        <v>163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205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164</v>
      </c>
      <c r="B60" s="19" t="s">
        <v>165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205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166</v>
      </c>
      <c r="B61" s="19" t="s">
        <v>167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205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168</v>
      </c>
      <c r="B62" s="19" t="s">
        <v>169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205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170</v>
      </c>
      <c r="B63" s="19" t="s">
        <v>171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172</v>
      </c>
      <c r="B64" s="19" t="s">
        <v>173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205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90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203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91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203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174</v>
      </c>
      <c r="B67" s="19" t="s">
        <v>175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203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92</v>
      </c>
      <c r="B68" s="19" t="s">
        <v>93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205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94</v>
      </c>
      <c r="B70" s="19" t="s">
        <v>95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96</v>
      </c>
      <c r="B72" s="19" t="s">
        <v>97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211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98</v>
      </c>
      <c r="B73" s="19" t="s">
        <v>99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100</v>
      </c>
      <c r="B74" s="19" t="s">
        <v>101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176</v>
      </c>
      <c r="B75" s="19" t="s">
        <v>177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212</v>
      </c>
      <c r="K76" s="18">
        <v>2.9999974766727025E-3</v>
      </c>
      <c r="L76" s="8"/>
      <c r="M76" s="27" t="s">
        <v>198</v>
      </c>
      <c r="N76" s="27"/>
      <c r="O76" s="27"/>
      <c r="P76" s="27"/>
      <c r="Q76" s="27"/>
      <c r="R76" s="27"/>
    </row>
    <row r="77" spans="1:18">
      <c r="A77" s="19" t="s">
        <v>178</v>
      </c>
      <c r="B77" s="19" t="s">
        <v>179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180</v>
      </c>
      <c r="B78" s="19" t="s">
        <v>181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182</v>
      </c>
      <c r="B79" s="19" t="s">
        <v>183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213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32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102</v>
      </c>
      <c r="B83" s="3" t="s">
        <v>103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104</v>
      </c>
      <c r="B84" s="3" t="s">
        <v>105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184</v>
      </c>
      <c r="B85" s="3" t="s">
        <v>185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186</v>
      </c>
      <c r="B86" s="3" t="s">
        <v>187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188</v>
      </c>
      <c r="B87" s="3" t="s">
        <v>189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190</v>
      </c>
      <c r="B88" s="3" t="s">
        <v>191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192</v>
      </c>
      <c r="B89" s="3" t="s">
        <v>193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106</v>
      </c>
      <c r="B90" s="3" t="s">
        <v>107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194</v>
      </c>
      <c r="B91" s="14" t="s">
        <v>195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108</v>
      </c>
      <c r="B92" s="3" t="s">
        <v>109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214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215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1-Pasqyra e Pozicioni Financiar</vt:lpstr>
      <vt:lpstr>2.1-Pasqyra e Perform. (natyra)</vt:lpstr>
      <vt:lpstr>2.2-Pasqyra e Perform.(funks)</vt:lpstr>
      <vt:lpstr>3.1-CashFlow (indirekt)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2019-07-18T21:53:03Z</dcterms:modified>
</cp:coreProperties>
</file>